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35" windowWidth="22845" windowHeight="9360" activeTab="5"/>
  </bookViews>
  <sheets>
    <sheet name="Travel" sheetId="6" r:id="rId1"/>
    <sheet name="Personnel Hours" sheetId="2" r:id="rId2"/>
    <sheet name="Equipment Hours" sheetId="4" r:id="rId3"/>
    <sheet name="Time Card" sheetId="1" r:id="rId4"/>
    <sheet name="Personnel Rates" sheetId="3" r:id="rId5"/>
    <sheet name="Backfill" sheetId="5" r:id="rId6"/>
    <sheet name="INVOICE" sheetId="7" r:id="rId7"/>
  </sheets>
  <definedNames>
    <definedName name="_xlnm.Print_Area" localSheetId="6">INVOICE!$A$1:$I$40</definedName>
  </definedNames>
  <calcPr calcId="145621"/>
</workbook>
</file>

<file path=xl/calcChain.xml><?xml version="1.0" encoding="utf-8"?>
<calcChain xmlns="http://schemas.openxmlformats.org/spreadsheetml/2006/main">
  <c r="E11" i="5" l="1"/>
  <c r="E10" i="5" l="1"/>
  <c r="E9" i="5"/>
  <c r="E8" i="5"/>
  <c r="I33" i="7" l="1"/>
  <c r="I32" i="7"/>
  <c r="I31" i="7"/>
  <c r="I34" i="7" s="1"/>
  <c r="I26" i="7"/>
  <c r="I25" i="7"/>
  <c r="I24" i="7"/>
  <c r="I23" i="7"/>
  <c r="I22" i="7"/>
  <c r="I21" i="7"/>
  <c r="I20" i="7"/>
  <c r="I19" i="7"/>
  <c r="I18" i="7"/>
  <c r="I13" i="7"/>
  <c r="I12" i="7"/>
  <c r="I11" i="7"/>
  <c r="I14" i="7" l="1"/>
  <c r="I27" i="7"/>
  <c r="D15" i="4"/>
  <c r="D14" i="4"/>
  <c r="D13" i="4"/>
  <c r="D12" i="4"/>
  <c r="D11" i="4"/>
  <c r="D10" i="4"/>
  <c r="D9" i="4"/>
  <c r="D8" i="4"/>
  <c r="D7" i="4"/>
  <c r="D6" i="4"/>
  <c r="D5" i="4"/>
  <c r="D4" i="4"/>
  <c r="D3" i="4"/>
  <c r="D19" i="4" s="1"/>
  <c r="I35" i="7" l="1"/>
  <c r="I5" i="3"/>
  <c r="H5" i="3"/>
  <c r="G5" i="3"/>
  <c r="F5" i="3"/>
  <c r="H4" i="3"/>
  <c r="E4" i="3"/>
  <c r="H3" i="3"/>
  <c r="E3" i="3"/>
  <c r="F3" i="3" l="1"/>
  <c r="G3" i="3"/>
  <c r="N5" i="3"/>
  <c r="O5" i="3" s="1"/>
  <c r="P5" i="3" s="1"/>
  <c r="F4" i="3"/>
  <c r="L4" i="3" s="1"/>
  <c r="M4" i="3" s="1"/>
  <c r="L5" i="3"/>
  <c r="M5" i="3" s="1"/>
  <c r="G4" i="3"/>
  <c r="N3" i="3" l="1"/>
  <c r="O3" i="3" s="1"/>
  <c r="P3" i="3" s="1"/>
  <c r="N4" i="3"/>
  <c r="O4" i="3" s="1"/>
  <c r="P4" i="3" s="1"/>
  <c r="L3" i="3"/>
  <c r="M3" i="3" s="1"/>
  <c r="D15" i="2"/>
  <c r="D14" i="2"/>
  <c r="D13" i="2"/>
  <c r="D12" i="2"/>
  <c r="D11" i="2"/>
  <c r="D10" i="2"/>
  <c r="D9" i="2"/>
  <c r="D8" i="2"/>
  <c r="D7" i="2"/>
  <c r="D6" i="2"/>
  <c r="D5" i="2"/>
  <c r="D4" i="2"/>
  <c r="D3" i="2"/>
  <c r="M13" i="1"/>
  <c r="M12" i="1"/>
  <c r="M11" i="1"/>
  <c r="D19" i="2" l="1"/>
</calcChain>
</file>

<file path=xl/sharedStrings.xml><?xml version="1.0" encoding="utf-8"?>
<sst xmlns="http://schemas.openxmlformats.org/spreadsheetml/2006/main" count="241" uniqueCount="138">
  <si>
    <t>Name:</t>
  </si>
  <si>
    <t xml:space="preserve"> </t>
  </si>
  <si>
    <t>Fire Name:</t>
  </si>
  <si>
    <t>Fire Dates:</t>
  </si>
  <si>
    <t>FIRE TIME SHEET</t>
  </si>
  <si>
    <t>Rate:</t>
  </si>
  <si>
    <t>ST</t>
  </si>
  <si>
    <t>OT</t>
  </si>
  <si>
    <t>Shift Days</t>
  </si>
  <si>
    <t>Date</t>
  </si>
  <si>
    <t xml:space="preserve">Total </t>
  </si>
  <si>
    <t>Total Hrs Worked</t>
  </si>
  <si>
    <t>Enter Employee Name</t>
  </si>
  <si>
    <t>Enter Fire Name</t>
  </si>
  <si>
    <t>enter dates of fire</t>
  </si>
  <si>
    <t>enter state billing straight time rate</t>
  </si>
  <si>
    <t>enter state billing OT rate</t>
  </si>
  <si>
    <t xml:space="preserve"> 8/16</t>
  </si>
  <si>
    <t xml:space="preserve"> 8/17</t>
  </si>
  <si>
    <t xml:space="preserve"> 8/18</t>
  </si>
  <si>
    <t xml:space="preserve"> 8/19</t>
  </si>
  <si>
    <t xml:space="preserve"> 8/20</t>
  </si>
  <si>
    <t xml:space="preserve"> 8/21</t>
  </si>
  <si>
    <t xml:space="preserve"> 8/22</t>
  </si>
  <si>
    <t xml:space="preserve"> 8/23</t>
  </si>
  <si>
    <t xml:space="preserve"> 8/24</t>
  </si>
  <si>
    <t xml:space="preserve"> 8/25</t>
  </si>
  <si>
    <t>B Shift</t>
  </si>
  <si>
    <t xml:space="preserve">Note:  On the Date line - enter the dates of the fire and shade the cells to match their shift if they are shift workers. The Total hours worked are the hours the employee worked on the fire. This should balance to the CTR and Firefighter Time Report.  </t>
  </si>
  <si>
    <t>NAME OF FIRE DEPARTMENT</t>
  </si>
  <si>
    <t>PERSONNEL HOURS</t>
  </si>
  <si>
    <t>Start</t>
  </si>
  <si>
    <t>Finish</t>
  </si>
  <si>
    <t>Hours</t>
  </si>
  <si>
    <t>Total:</t>
  </si>
  <si>
    <t>LAST</t>
  </si>
  <si>
    <t>FIRST</t>
  </si>
  <si>
    <t>Medic</t>
  </si>
  <si>
    <t>152.10 hrs</t>
  </si>
  <si>
    <t>15.06% PSPRS</t>
  </si>
  <si>
    <t>WORK</t>
  </si>
  <si>
    <t>SS 6.2%</t>
  </si>
  <si>
    <t>MED</t>
  </si>
  <si>
    <t>DENT</t>
  </si>
  <si>
    <t>HOURLY</t>
  </si>
  <si>
    <t xml:space="preserve">Total w/o Insurance </t>
  </si>
  <si>
    <t>ST Rate w/o Insurance</t>
  </si>
  <si>
    <t>OT Ratew/o Insurance</t>
  </si>
  <si>
    <t>NAME</t>
  </si>
  <si>
    <t>SALARY</t>
  </si>
  <si>
    <t>Pay</t>
  </si>
  <si>
    <t>FLSA</t>
  </si>
  <si>
    <t>10.9% ASRS
PENSION</t>
  </si>
  <si>
    <t>MEDICARE</t>
  </si>
  <si>
    <t>COMP</t>
  </si>
  <si>
    <t>INSUR.</t>
  </si>
  <si>
    <t>INSUR</t>
  </si>
  <si>
    <t>Total</t>
  </si>
  <si>
    <t>RATE</t>
  </si>
  <si>
    <t>Smith</t>
  </si>
  <si>
    <t>Samuel</t>
  </si>
  <si>
    <t>Jones</t>
  </si>
  <si>
    <t>John</t>
  </si>
  <si>
    <t>Wilson</t>
  </si>
  <si>
    <t>Betty</t>
  </si>
  <si>
    <t>NOTES</t>
  </si>
  <si>
    <t xml:space="preserve">1.  In this case the medic pay and FLSA are part of their regular pay.  If your department pays medic pay quarterly or every six months it can't be added in as part of their regular pay. </t>
  </si>
  <si>
    <t xml:space="preserve">2.  In putting in the formula for the Workmen's comp be sure to calculate your e-mod rate and your discounts to come up with an accurate amount for workmen's comp. </t>
  </si>
  <si>
    <t>3.  Include the annual cost for all insurances that are paid by the department.  For this example only employee insurance is paid by the department.  You will need to add in dependant coverage if the department pays it.</t>
  </si>
  <si>
    <t xml:space="preserve">4.  If your department pays vision, life insurance, etc be sure to include it on the spreadsheet. </t>
  </si>
  <si>
    <t xml:space="preserve">5.  To come with an hourly rate take the total and divide by 52( weeks in the year) and divide that by the employee's hours per week.  This is your straight time rate. </t>
  </si>
  <si>
    <t>6.  To come up with Overtime rate you must remove all the items that are a flat rate and not a %(usually all of the insurance rates).</t>
  </si>
  <si>
    <t>7.  The overtime rate is the total without insurances divided by 52 (weeks in the year), divided by employee's hours per week and multiply by 1.5.</t>
  </si>
  <si>
    <t>Equipment Hours</t>
  </si>
  <si>
    <t>BACKFILL RATE SHEET</t>
  </si>
  <si>
    <t xml:space="preserve">Personnel: </t>
  </si>
  <si>
    <t>OT Rate:</t>
  </si>
  <si>
    <t>Covered For:</t>
  </si>
  <si>
    <t>DEPARTMENT NAME HERE</t>
  </si>
  <si>
    <t>ENTER NAME OF FIRE</t>
  </si>
  <si>
    <t>ENTER PERSON BACKFILLING</t>
  </si>
  <si>
    <t>enter burden OT rate,backfill employee</t>
  </si>
  <si>
    <t>Employee on Assignment</t>
  </si>
  <si>
    <t>date of backfill</t>
  </si>
  <si>
    <t>Hourly Rate ST</t>
  </si>
  <si>
    <t xml:space="preserve">Meals &amp; Lodging </t>
  </si>
  <si>
    <t>Name</t>
  </si>
  <si>
    <t>Location</t>
  </si>
  <si>
    <t>County</t>
  </si>
  <si>
    <t>Breakfast</t>
  </si>
  <si>
    <t>Lunch</t>
  </si>
  <si>
    <t>Dinner</t>
  </si>
  <si>
    <t>Lodging</t>
  </si>
  <si>
    <t>ALLOWED RATES</t>
  </si>
  <si>
    <t>Personnel or crew name</t>
  </si>
  <si>
    <t>City</t>
  </si>
  <si>
    <t>INVOICE NUMBER</t>
  </si>
  <si>
    <t>INVOICE DATE</t>
  </si>
  <si>
    <t>INCIDENT NAME</t>
  </si>
  <si>
    <t>INCIDENT NUMBER</t>
  </si>
  <si>
    <t>INCIDENT DATE</t>
  </si>
  <si>
    <t>RESPONDED TIME</t>
  </si>
  <si>
    <t>DATE</t>
  </si>
  <si>
    <t>RELEASED TIME</t>
  </si>
  <si>
    <t>BACK IN SERVICE</t>
  </si>
  <si>
    <t>EQUIPMENT</t>
  </si>
  <si>
    <t>RESOURCE</t>
  </si>
  <si>
    <t>LICENSE</t>
  </si>
  <si>
    <t>UNIT #</t>
  </si>
  <si>
    <t>VEHICLE</t>
  </si>
  <si>
    <t>UNIT WORKED</t>
  </si>
  <si>
    <t>RATE PER</t>
  </si>
  <si>
    <t>TOTAL</t>
  </si>
  <si>
    <t>ORDER#</t>
  </si>
  <si>
    <t>NUMBER</t>
  </si>
  <si>
    <t>(OR NAME)</t>
  </si>
  <si>
    <t>TYPE</t>
  </si>
  <si>
    <t>HRS/DAY/MI</t>
  </si>
  <si>
    <t>UNIT</t>
  </si>
  <si>
    <t>AMOUNT</t>
  </si>
  <si>
    <t>PERSONNEL</t>
  </si>
  <si>
    <t>HOURS</t>
  </si>
  <si>
    <t>WORKED</t>
  </si>
  <si>
    <t>HOUR</t>
  </si>
  <si>
    <t>SUB-TOTAL PERSONNEL</t>
  </si>
  <si>
    <t>SUPPLIES, TRAVEL, AND MISCELLANEOUS</t>
  </si>
  <si>
    <t>ITEM</t>
  </si>
  <si>
    <t>QUANTITY</t>
  </si>
  <si>
    <t>SUB-TOTAL SUPPLIES &amp; MISCELLANEOUS</t>
  </si>
  <si>
    <t>GRAND TOTAL</t>
  </si>
  <si>
    <t>PLEASE PAY THE TOTAL AMOUNT ABOVE</t>
  </si>
  <si>
    <t>FIRE DEPT NAME</t>
  </si>
  <si>
    <t>ADDRESS</t>
  </si>
  <si>
    <t>CITY,TOWN  ZIP CODE</t>
  </si>
  <si>
    <t>NAME OF OFFICER SIGNING INVOICE</t>
  </si>
  <si>
    <t>TITLE OF OFFICER SIGNING INVOICE</t>
  </si>
  <si>
    <t>SUB-TOTAL EQUPMENT</t>
  </si>
  <si>
    <t>Billing Rate - OT rate - 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</si>
</sst>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m/d;@"/>
    <numFmt numFmtId="165" formatCode="mm/dd/yy;@"/>
    <numFmt numFmtId="166" formatCode="m/d/yyyy;@"/>
    <numFmt numFmtId="167" formatCode="&quot;$&quot;#,##0.00"/>
  </numFmts>
  <fonts count="16" x14ac:knownFonts="1">
    <font>
      <sz val="11"/>
      <color theme="1"/>
      <name val="Calibri"/>
      <family val="2"/>
      <scheme val="minor"/>
    </font>
    <font>
      <sz val="11"/>
      <color theme="1"/>
      <name val="Calibri"/>
      <family val="2"/>
      <scheme val="minor"/>
    </font>
    <font>
      <sz val="18"/>
      <color indexed="8"/>
      <name val="Goudy Stout"/>
      <family val="1"/>
    </font>
    <font>
      <sz val="12"/>
      <color indexed="8"/>
      <name val="Times New Roman"/>
      <family val="1"/>
    </font>
    <font>
      <sz val="14"/>
      <color indexed="8"/>
      <name val="Times New Roman"/>
      <family val="1"/>
    </font>
    <font>
      <b/>
      <sz val="12"/>
      <color indexed="8"/>
      <name val="Times New Roman"/>
      <family val="1"/>
    </font>
    <font>
      <b/>
      <sz val="18"/>
      <color indexed="8"/>
      <name val="Times New Roman"/>
      <family val="1"/>
    </font>
    <font>
      <b/>
      <sz val="14"/>
      <color indexed="8"/>
      <name val="Times New Roman"/>
      <family val="1"/>
    </font>
    <font>
      <b/>
      <sz val="36"/>
      <color indexed="8"/>
      <name val="Times New Roman"/>
      <family val="1"/>
    </font>
    <font>
      <sz val="12"/>
      <name val="Times New Roman"/>
      <family val="1"/>
    </font>
    <font>
      <b/>
      <sz val="12"/>
      <name val="Times New Roman"/>
      <family val="1"/>
    </font>
    <font>
      <sz val="11"/>
      <color rgb="FF000000"/>
      <name val="Calibri"/>
      <family val="2"/>
      <scheme val="minor"/>
    </font>
    <font>
      <b/>
      <sz val="14"/>
      <name val="Times New Roman"/>
      <family val="1"/>
    </font>
    <font>
      <sz val="14"/>
      <name val="Times New Roman"/>
      <family val="1"/>
    </font>
    <font>
      <sz val="10"/>
      <color indexed="8"/>
      <name val="Times New Roman"/>
      <family val="1"/>
    </font>
    <font>
      <b/>
      <sz val="10"/>
      <color indexed="8"/>
      <name val="Times New Roman"/>
      <family val="1"/>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76">
    <border>
      <left/>
      <right/>
      <top/>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double">
        <color auto="1"/>
      </bottom>
      <diagonal/>
    </border>
    <border>
      <left/>
      <right/>
      <top style="double">
        <color indexed="8"/>
      </top>
      <bottom/>
      <diagonal/>
    </border>
    <border>
      <left style="thin">
        <color indexed="8"/>
      </left>
      <right/>
      <top style="double">
        <color indexed="8"/>
      </top>
      <bottom/>
      <diagonal/>
    </border>
    <border>
      <left/>
      <right style="medium">
        <color indexed="8"/>
      </right>
      <top style="double">
        <color indexed="8"/>
      </top>
      <bottom/>
      <diagonal/>
    </border>
    <border>
      <left style="medium">
        <color indexed="8"/>
      </left>
      <right/>
      <top style="double">
        <color indexed="8"/>
      </top>
      <bottom/>
      <diagonal/>
    </border>
    <border>
      <left/>
      <right style="double">
        <color indexed="8"/>
      </right>
      <top style="double">
        <color indexed="8"/>
      </top>
      <bottom/>
      <diagonal/>
    </border>
    <border>
      <left style="double">
        <color indexed="8"/>
      </left>
      <right/>
      <top/>
      <bottom/>
      <diagonal/>
    </border>
    <border>
      <left style="thin">
        <color indexed="8"/>
      </left>
      <right/>
      <top/>
      <bottom/>
      <diagonal/>
    </border>
    <border>
      <left/>
      <right style="medium">
        <color indexed="8"/>
      </right>
      <top/>
      <bottom/>
      <diagonal/>
    </border>
    <border>
      <left style="medium">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medium">
        <color indexed="8"/>
      </right>
      <top/>
      <bottom style="double">
        <color indexed="8"/>
      </bottom>
      <diagonal/>
    </border>
    <border>
      <left style="medium">
        <color indexed="8"/>
      </left>
      <right/>
      <top/>
      <bottom style="double">
        <color indexed="8"/>
      </bottom>
      <diagonal/>
    </border>
    <border>
      <left/>
      <right style="double">
        <color indexed="8"/>
      </right>
      <top/>
      <bottom style="double">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right style="double">
        <color indexed="8"/>
      </right>
      <top/>
      <bottom style="medium">
        <color indexed="8"/>
      </bottom>
      <diagonal/>
    </border>
    <border>
      <left style="double">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right style="double">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double">
        <color indexed="8"/>
      </left>
      <right style="medium">
        <color indexed="8"/>
      </right>
      <top style="thick">
        <color indexed="8"/>
      </top>
      <bottom/>
      <diagonal/>
    </border>
    <border>
      <left style="medium">
        <color indexed="8"/>
      </left>
      <right style="medium">
        <color indexed="8"/>
      </right>
      <top style="thick">
        <color indexed="8"/>
      </top>
      <bottom/>
      <diagonal/>
    </border>
    <border>
      <left style="medium">
        <color indexed="8"/>
      </left>
      <right/>
      <top style="thick">
        <color indexed="8"/>
      </top>
      <bottom/>
      <diagonal/>
    </border>
    <border>
      <left/>
      <right style="medium">
        <color indexed="8"/>
      </right>
      <top style="thick">
        <color indexed="8"/>
      </top>
      <bottom/>
      <diagonal/>
    </border>
    <border>
      <left style="medium">
        <color indexed="8"/>
      </left>
      <right style="double">
        <color indexed="8"/>
      </right>
      <top style="thick">
        <color indexed="8"/>
      </top>
      <bottom/>
      <diagonal/>
    </border>
    <border>
      <left style="double">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double">
        <color indexed="8"/>
      </right>
      <top/>
      <bottom style="medium">
        <color indexed="8"/>
      </bottom>
      <diagonal/>
    </border>
    <border>
      <left style="double">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double">
        <color indexed="8"/>
      </right>
      <top/>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medium">
        <color indexed="8"/>
      </left>
      <right style="medium">
        <color indexed="8"/>
      </right>
      <top style="double">
        <color indexed="8"/>
      </top>
      <bottom/>
      <diagonal/>
    </border>
    <border>
      <left style="double">
        <color indexed="8"/>
      </left>
      <right/>
      <top style="double">
        <color indexed="8"/>
      </top>
      <bottom/>
      <diagonal/>
    </border>
    <border>
      <left style="thin">
        <color indexed="8"/>
      </left>
      <right/>
      <top/>
      <bottom style="double">
        <color indexed="8"/>
      </bottom>
      <diagonal/>
    </border>
    <border>
      <left style="thin">
        <color auto="1"/>
      </left>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indexed="64"/>
      </right>
      <top style="double">
        <color auto="1"/>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8">
    <xf numFmtId="0" fontId="0" fillId="0" borderId="0" xfId="0"/>
    <xf numFmtId="0" fontId="2" fillId="0" borderId="0" xfId="0" applyFont="1" applyAlignment="1"/>
    <xf numFmtId="0" fontId="3" fillId="0" borderId="0" xfId="0" applyFont="1"/>
    <xf numFmtId="0" fontId="3" fillId="0" borderId="0" xfId="0" applyFont="1" applyAlignment="1"/>
    <xf numFmtId="44" fontId="3" fillId="0" borderId="0" xfId="0" applyNumberFormat="1" applyFont="1"/>
    <xf numFmtId="0" fontId="3" fillId="0" borderId="0" xfId="0" applyFont="1" applyFill="1"/>
    <xf numFmtId="0" fontId="3" fillId="2" borderId="2" xfId="0" applyFont="1" applyFill="1" applyBorder="1" applyAlignment="1">
      <alignment horizontal="center"/>
    </xf>
    <xf numFmtId="164" fontId="3" fillId="0" borderId="2" xfId="0" applyNumberFormat="1" applyFont="1" applyFill="1" applyBorder="1" applyAlignment="1">
      <alignment horizontal="center"/>
    </xf>
    <xf numFmtId="0" fontId="3" fillId="0" borderId="2" xfId="0" applyFont="1" applyBorder="1" applyAlignment="1">
      <alignment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2" xfId="0" applyFont="1" applyFill="1" applyBorder="1" applyAlignment="1">
      <alignment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0" xfId="0" applyAlignment="1">
      <alignment horizontal="center"/>
    </xf>
    <xf numFmtId="164" fontId="3" fillId="5" borderId="2" xfId="0" applyNumberFormat="1" applyFont="1" applyFill="1" applyBorder="1" applyAlignment="1">
      <alignment horizontal="center"/>
    </xf>
    <xf numFmtId="164" fontId="3" fillId="6" borderId="2" xfId="0" applyNumberFormat="1" applyFont="1" applyFill="1" applyBorder="1" applyAlignment="1">
      <alignment horizontal="center"/>
    </xf>
    <xf numFmtId="165" fontId="10" fillId="0" borderId="2" xfId="0" applyNumberFormat="1" applyFont="1" applyBorder="1" applyAlignment="1">
      <alignment horizontal="center"/>
    </xf>
    <xf numFmtId="0" fontId="10" fillId="0" borderId="2" xfId="0" applyNumberFormat="1" applyFont="1" applyBorder="1" applyAlignment="1">
      <alignment horizontal="center"/>
    </xf>
    <xf numFmtId="0" fontId="10" fillId="0" borderId="2" xfId="0" applyFont="1" applyBorder="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5" fillId="0" borderId="7" xfId="0" applyFont="1" applyBorder="1" applyAlignment="1">
      <alignment horizontal="center"/>
    </xf>
    <xf numFmtId="44" fontId="5" fillId="0" borderId="7" xfId="1" applyFont="1" applyBorder="1" applyAlignment="1">
      <alignment horizontal="center"/>
    </xf>
    <xf numFmtId="10" fontId="5" fillId="0" borderId="7" xfId="1" applyNumberFormat="1" applyFont="1" applyBorder="1" applyAlignment="1">
      <alignment horizontal="center"/>
    </xf>
    <xf numFmtId="0" fontId="5" fillId="0" borderId="8" xfId="0" applyFont="1" applyBorder="1" applyAlignment="1">
      <alignment horizontal="center"/>
    </xf>
    <xf numFmtId="44" fontId="5" fillId="0" borderId="8" xfId="1" applyFont="1" applyBorder="1" applyAlignment="1">
      <alignment horizontal="center"/>
    </xf>
    <xf numFmtId="44" fontId="5" fillId="7" borderId="8" xfId="1" applyFont="1" applyFill="1" applyBorder="1" applyAlignment="1">
      <alignment horizontal="center" wrapText="1"/>
    </xf>
    <xf numFmtId="0" fontId="3" fillId="0" borderId="9" xfId="0" applyFont="1" applyBorder="1" applyAlignment="1">
      <alignment horizontal="left"/>
    </xf>
    <xf numFmtId="44" fontId="3" fillId="0" borderId="9" xfId="1" applyFont="1" applyBorder="1" applyAlignment="1">
      <alignment horizontal="left"/>
    </xf>
    <xf numFmtId="44" fontId="3" fillId="0" borderId="10" xfId="1" applyFont="1" applyBorder="1"/>
    <xf numFmtId="44" fontId="3" fillId="0" borderId="10" xfId="0" applyNumberFormat="1" applyFont="1" applyBorder="1"/>
    <xf numFmtId="44" fontId="3" fillId="4" borderId="10" xfId="0" applyNumberFormat="1" applyFont="1" applyFill="1" applyBorder="1"/>
    <xf numFmtId="44" fontId="3" fillId="4" borderId="0" xfId="0" applyNumberFormat="1" applyFont="1" applyFill="1"/>
    <xf numFmtId="0" fontId="3" fillId="0" borderId="11" xfId="0" applyFont="1" applyBorder="1"/>
    <xf numFmtId="44" fontId="3" fillId="0" borderId="11" xfId="1" applyFont="1" applyBorder="1"/>
    <xf numFmtId="44" fontId="3" fillId="4" borderId="11" xfId="0" applyNumberFormat="1" applyFont="1" applyFill="1" applyBorder="1"/>
    <xf numFmtId="44" fontId="3" fillId="0" borderId="0" xfId="1" applyFont="1"/>
    <xf numFmtId="0" fontId="11" fillId="0" borderId="0" xfId="0" applyFont="1"/>
    <xf numFmtId="0" fontId="12" fillId="0" borderId="0" xfId="0" applyFont="1" applyAlignment="1">
      <alignment horizontal="right"/>
    </xf>
    <xf numFmtId="0" fontId="12" fillId="0" borderId="0" xfId="0" applyFont="1"/>
    <xf numFmtId="0" fontId="13" fillId="0" borderId="0" xfId="0" applyFont="1"/>
    <xf numFmtId="44" fontId="12" fillId="0" borderId="0" xfId="0" applyNumberFormat="1" applyFont="1"/>
    <xf numFmtId="0" fontId="12" fillId="0" borderId="12" xfId="0" applyFont="1" applyBorder="1" applyAlignment="1">
      <alignment horizontal="center" vertical="center" wrapText="1"/>
    </xf>
    <xf numFmtId="0" fontId="13" fillId="0" borderId="0" xfId="0" applyFont="1" applyAlignment="1">
      <alignment horizontal="center"/>
    </xf>
    <xf numFmtId="14" fontId="13" fillId="0" borderId="4" xfId="0" applyNumberFormat="1" applyFont="1" applyBorder="1" applyAlignment="1">
      <alignment horizontal="left" vertical="center" wrapText="1"/>
    </xf>
    <xf numFmtId="44" fontId="13" fillId="0" borderId="4" xfId="0" applyNumberFormat="1" applyFont="1" applyBorder="1" applyAlignment="1">
      <alignment horizontal="left" vertical="center" wrapText="1"/>
    </xf>
    <xf numFmtId="0" fontId="13" fillId="0" borderId="0" xfId="0" applyFont="1" applyAlignment="1">
      <alignment horizontal="left" vertical="center" wrapText="1"/>
    </xf>
    <xf numFmtId="44" fontId="13" fillId="0" borderId="6" xfId="0" applyNumberFormat="1" applyFont="1" applyBorder="1" applyAlignment="1">
      <alignment horizontal="left" vertical="center" wrapText="1"/>
    </xf>
    <xf numFmtId="14" fontId="13" fillId="0" borderId="6" xfId="0" applyNumberFormat="1" applyFont="1" applyBorder="1" applyAlignment="1">
      <alignment horizontal="left" vertical="center" wrapText="1"/>
    </xf>
    <xf numFmtId="44" fontId="0" fillId="0" borderId="0" xfId="1" applyFont="1"/>
    <xf numFmtId="165" fontId="10" fillId="0" borderId="1" xfId="0" applyNumberFormat="1" applyFont="1" applyBorder="1" applyAlignment="1">
      <alignment horizontal="center"/>
    </xf>
    <xf numFmtId="0" fontId="10" fillId="0" borderId="1" xfId="0" applyFont="1" applyBorder="1" applyAlignment="1">
      <alignment horizontal="center"/>
    </xf>
    <xf numFmtId="44" fontId="10" fillId="0" borderId="1" xfId="1" applyFont="1" applyBorder="1" applyAlignment="1">
      <alignment horizontal="center"/>
    </xf>
    <xf numFmtId="165" fontId="0" fillId="0" borderId="0" xfId="0" applyNumberFormat="1"/>
    <xf numFmtId="0" fontId="3" fillId="0" borderId="13" xfId="0" applyFont="1" applyBorder="1"/>
    <xf numFmtId="0" fontId="3" fillId="0" borderId="0" xfId="0" applyFont="1" applyBorder="1"/>
    <xf numFmtId="0" fontId="3" fillId="0" borderId="34" xfId="0" applyFont="1" applyBorder="1" applyAlignment="1">
      <alignment horizontal="center"/>
    </xf>
    <xf numFmtId="0" fontId="3" fillId="0" borderId="36" xfId="0" applyFont="1" applyBorder="1" applyAlignment="1">
      <alignment horizontal="center"/>
    </xf>
    <xf numFmtId="165" fontId="3" fillId="0" borderId="20" xfId="0" applyNumberFormat="1" applyFont="1" applyBorder="1"/>
    <xf numFmtId="165" fontId="3" fillId="0" borderId="22" xfId="0" applyNumberFormat="1" applyFont="1" applyBorder="1" applyAlignment="1">
      <alignment horizontal="center"/>
    </xf>
    <xf numFmtId="0" fontId="14" fillId="0" borderId="40" xfId="0" applyFont="1" applyBorder="1" applyAlignment="1">
      <alignment horizontal="center"/>
    </xf>
    <xf numFmtId="0" fontId="14" fillId="0" borderId="41" xfId="0" applyFont="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48" xfId="0" applyFont="1" applyBorder="1"/>
    <xf numFmtId="0" fontId="14" fillId="0" borderId="49" xfId="0" applyFont="1" applyBorder="1"/>
    <xf numFmtId="0" fontId="14" fillId="0" borderId="49" xfId="0" applyFont="1" applyBorder="1" applyAlignment="1"/>
    <xf numFmtId="167" fontId="14" fillId="0" borderId="49" xfId="0" applyNumberFormat="1" applyFont="1" applyBorder="1"/>
    <xf numFmtId="167" fontId="14" fillId="0" borderId="50" xfId="0" applyNumberFormat="1" applyFont="1" applyBorder="1"/>
    <xf numFmtId="0" fontId="14" fillId="0" borderId="51" xfId="0" applyFont="1" applyBorder="1"/>
    <xf numFmtId="0" fontId="14" fillId="0" borderId="52" xfId="0" applyFont="1" applyBorder="1"/>
    <xf numFmtId="0" fontId="14" fillId="0" borderId="52" xfId="0" applyFont="1" applyBorder="1" applyAlignment="1"/>
    <xf numFmtId="167" fontId="14" fillId="0" borderId="52" xfId="0" applyNumberFormat="1" applyFont="1" applyBorder="1"/>
    <xf numFmtId="167" fontId="14" fillId="0" borderId="53" xfId="0" applyNumberFormat="1" applyFont="1" applyBorder="1"/>
    <xf numFmtId="0" fontId="14" fillId="0" borderId="54" xfId="0" applyFont="1" applyBorder="1"/>
    <xf numFmtId="0" fontId="14" fillId="0" borderId="55" xfId="0" applyFont="1" applyBorder="1"/>
    <xf numFmtId="0" fontId="14" fillId="0" borderId="55" xfId="0" applyFont="1" applyBorder="1" applyAlignment="1"/>
    <xf numFmtId="167" fontId="14" fillId="0" borderId="55" xfId="0" applyNumberFormat="1" applyFont="1" applyBorder="1"/>
    <xf numFmtId="167" fontId="14" fillId="0" borderId="56" xfId="0" applyNumberFormat="1" applyFont="1" applyBorder="1"/>
    <xf numFmtId="167" fontId="15" fillId="0" borderId="60" xfId="1" applyNumberFormat="1" applyFont="1" applyBorder="1"/>
    <xf numFmtId="0" fontId="14" fillId="0" borderId="61" xfId="0" applyFont="1" applyBorder="1" applyAlignment="1">
      <alignment horizontal="center"/>
    </xf>
    <xf numFmtId="0" fontId="14" fillId="0" borderId="51" xfId="0" applyFont="1" applyBorder="1" applyAlignment="1">
      <alignment horizontal="left"/>
    </xf>
    <xf numFmtId="0" fontId="14" fillId="0" borderId="49" xfId="0" applyFont="1" applyBorder="1" applyAlignment="1">
      <alignment horizontal="center"/>
    </xf>
    <xf numFmtId="44" fontId="14" fillId="0" borderId="49" xfId="1" applyFont="1" applyBorder="1"/>
    <xf numFmtId="44" fontId="14" fillId="0" borderId="50" xfId="1" applyFont="1" applyBorder="1"/>
    <xf numFmtId="0" fontId="14" fillId="0" borderId="52" xfId="0" applyFont="1" applyBorder="1" applyAlignment="1">
      <alignment horizontal="center"/>
    </xf>
    <xf numFmtId="44" fontId="14" fillId="0" borderId="52" xfId="1" applyFont="1" applyBorder="1"/>
    <xf numFmtId="44" fontId="14" fillId="0" borderId="53" xfId="1" applyFont="1" applyBorder="1"/>
    <xf numFmtId="0" fontId="14" fillId="0" borderId="54" xfId="0" applyFont="1" applyBorder="1" applyAlignment="1">
      <alignment horizontal="left"/>
    </xf>
    <xf numFmtId="0" fontId="14" fillId="0" borderId="55" xfId="0" applyFont="1" applyBorder="1" applyAlignment="1">
      <alignment horizontal="center"/>
    </xf>
    <xf numFmtId="44" fontId="14" fillId="0" borderId="55" xfId="1" applyFont="1" applyBorder="1"/>
    <xf numFmtId="44" fontId="14" fillId="0" borderId="56" xfId="1" applyFont="1" applyBorder="1"/>
    <xf numFmtId="44" fontId="15" fillId="0" borderId="60" xfId="1" applyFont="1" applyBorder="1"/>
    <xf numFmtId="0" fontId="14" fillId="0" borderId="62" xfId="0" applyFont="1" applyBorder="1" applyAlignment="1">
      <alignment horizontal="center"/>
    </xf>
    <xf numFmtId="0" fontId="14" fillId="0" borderId="63" xfId="0" applyFont="1" applyBorder="1" applyAlignment="1">
      <alignment horizontal="center"/>
    </xf>
    <xf numFmtId="44" fontId="15" fillId="0" borderId="65" xfId="1" applyFont="1" applyBorder="1"/>
    <xf numFmtId="0" fontId="3" fillId="0" borderId="24" xfId="0" applyFont="1" applyBorder="1"/>
    <xf numFmtId="0" fontId="12" fillId="0" borderId="69" xfId="0" applyFont="1" applyBorder="1" applyAlignment="1">
      <alignment horizontal="center" vertical="center" wrapText="1"/>
    </xf>
    <xf numFmtId="0" fontId="12" fillId="0" borderId="0" xfId="0" applyFont="1" applyBorder="1" applyAlignment="1">
      <alignment horizontal="center" vertical="center" wrapText="1"/>
    </xf>
    <xf numFmtId="44" fontId="13" fillId="0" borderId="69" xfId="0" applyNumberFormat="1" applyFont="1" applyBorder="1" applyAlignment="1">
      <alignment horizontal="left" vertical="center" wrapText="1"/>
    </xf>
    <xf numFmtId="44" fontId="13" fillId="0" borderId="0" xfId="0" applyNumberFormat="1" applyFont="1" applyBorder="1" applyAlignment="1">
      <alignment horizontal="left" vertical="center" wrapText="1"/>
    </xf>
    <xf numFmtId="0" fontId="6" fillId="0" borderId="0" xfId="0" applyFont="1" applyAlignment="1"/>
    <xf numFmtId="165" fontId="10" fillId="0" borderId="0" xfId="0" applyNumberFormat="1" applyFont="1" applyAlignment="1">
      <alignment horizontal="center"/>
    </xf>
    <xf numFmtId="44" fontId="10" fillId="0" borderId="0" xfId="1" applyFont="1" applyAlignment="1">
      <alignment horizontal="center"/>
    </xf>
    <xf numFmtId="165" fontId="9" fillId="0" borderId="1" xfId="0" applyNumberFormat="1" applyFont="1" applyBorder="1" applyAlignment="1">
      <alignment horizontal="center"/>
    </xf>
    <xf numFmtId="165" fontId="0" fillId="0" borderId="1" xfId="0" applyNumberFormat="1" applyBorder="1" applyAlignment="1">
      <alignment horizontal="center"/>
    </xf>
    <xf numFmtId="0" fontId="8" fillId="0" borderId="0" xfId="0" applyFont="1" applyAlignment="1">
      <alignment horizontal="center"/>
    </xf>
    <xf numFmtId="0" fontId="3" fillId="0" borderId="0" xfId="0" applyFont="1" applyFill="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7" borderId="1" xfId="0" applyFont="1" applyFill="1" applyBorder="1" applyAlignment="1">
      <alignment horizontal="center"/>
    </xf>
    <xf numFmtId="0" fontId="3" fillId="0" borderId="1" xfId="0" applyFont="1" applyFill="1" applyBorder="1" applyAlignment="1">
      <alignment horizontal="left"/>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6" fillId="0" borderId="0" xfId="0" applyFont="1" applyAlignment="1">
      <alignment horizontal="center"/>
    </xf>
    <xf numFmtId="0" fontId="12" fillId="0" borderId="70" xfId="0" applyFont="1" applyBorder="1" applyAlignment="1">
      <alignment horizontal="left" vertical="center" wrapText="1"/>
    </xf>
    <xf numFmtId="0" fontId="12" fillId="0" borderId="71"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lignment horizontal="left" vertical="center" wrapText="1"/>
    </xf>
    <xf numFmtId="0" fontId="13" fillId="0" borderId="0" xfId="0" applyFont="1" applyAlignment="1">
      <alignment horizontal="left" vertical="center" wrapText="1"/>
    </xf>
    <xf numFmtId="0" fontId="13" fillId="0" borderId="10" xfId="0" applyFont="1" applyBorder="1" applyAlignment="1">
      <alignment horizontal="left"/>
    </xf>
    <xf numFmtId="0" fontId="12" fillId="0" borderId="11" xfId="0" applyFont="1" applyBorder="1" applyAlignment="1">
      <alignment horizontal="left"/>
    </xf>
    <xf numFmtId="0" fontId="7" fillId="0" borderId="57" xfId="0" applyFont="1" applyBorder="1" applyAlignment="1">
      <alignment horizontal="right"/>
    </xf>
    <xf numFmtId="0" fontId="7" fillId="0" borderId="58" xfId="0" applyFont="1" applyBorder="1" applyAlignment="1">
      <alignment horizontal="right"/>
    </xf>
    <xf numFmtId="0" fontId="7" fillId="0" borderId="59" xfId="0" applyFont="1" applyBorder="1" applyAlignment="1">
      <alignment horizontal="right"/>
    </xf>
    <xf numFmtId="0" fontId="3" fillId="0" borderId="13" xfId="0" applyFont="1" applyBorder="1" applyAlignment="1">
      <alignment horizontal="center"/>
    </xf>
    <xf numFmtId="0" fontId="3" fillId="0" borderId="28" xfId="0" applyFont="1" applyBorder="1" applyAlignment="1">
      <alignment horizontal="center"/>
    </xf>
    <xf numFmtId="0" fontId="3" fillId="0" borderId="0" xfId="0" applyFont="1" applyBorder="1" applyAlignment="1">
      <alignment horizontal="center"/>
    </xf>
    <xf numFmtId="0" fontId="14" fillId="0" borderId="52" xfId="0" applyFont="1" applyBorder="1" applyAlignment="1">
      <alignment horizontal="left"/>
    </xf>
    <xf numFmtId="0" fontId="14" fillId="0" borderId="52" xfId="0" applyFont="1" applyBorder="1" applyAlignment="1">
      <alignment horizontal="center"/>
    </xf>
    <xf numFmtId="0" fontId="15" fillId="0" borderId="23" xfId="0" applyFont="1" applyBorder="1" applyAlignment="1">
      <alignment horizontal="right"/>
    </xf>
    <xf numFmtId="0" fontId="15" fillId="0" borderId="24" xfId="0" applyFont="1" applyBorder="1" applyAlignment="1">
      <alignment horizontal="right"/>
    </xf>
    <xf numFmtId="0" fontId="15" fillId="0" borderId="64" xfId="0" applyFont="1" applyBorder="1" applyAlignment="1">
      <alignment horizontal="right"/>
    </xf>
    <xf numFmtId="0" fontId="14" fillId="0" borderId="55" xfId="0" applyFont="1" applyBorder="1" applyAlignment="1">
      <alignment horizontal="left"/>
    </xf>
    <xf numFmtId="0" fontId="15" fillId="0" borderId="57" xfId="0" applyFont="1" applyBorder="1" applyAlignment="1">
      <alignment horizontal="right"/>
    </xf>
    <xf numFmtId="0" fontId="15" fillId="0" borderId="58" xfId="0" applyFont="1" applyBorder="1" applyAlignment="1">
      <alignment horizontal="right"/>
    </xf>
    <xf numFmtId="0" fontId="15" fillId="0" borderId="59" xfId="0" applyFont="1" applyBorder="1" applyAlignment="1">
      <alignment horizontal="right"/>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14" fillId="0" borderId="41" xfId="0" applyFont="1" applyBorder="1" applyAlignment="1">
      <alignment horizontal="center"/>
    </xf>
    <xf numFmtId="0" fontId="14" fillId="0" borderId="62" xfId="0" applyFont="1" applyBorder="1" applyAlignment="1">
      <alignment horizontal="center"/>
    </xf>
    <xf numFmtId="0" fontId="14" fillId="0" borderId="46" xfId="0" applyFont="1" applyBorder="1" applyAlignment="1">
      <alignment horizontal="center"/>
    </xf>
    <xf numFmtId="0" fontId="14" fillId="0" borderId="49" xfId="0" applyFont="1" applyBorder="1" applyAlignment="1">
      <alignment horizontal="left"/>
    </xf>
    <xf numFmtId="20" fontId="3" fillId="0" borderId="18" xfId="0" applyNumberFormat="1" applyFont="1" applyBorder="1" applyAlignment="1">
      <alignment horizontal="center"/>
    </xf>
    <xf numFmtId="0" fontId="3" fillId="0" borderId="21" xfId="0" applyFont="1" applyBorder="1" applyAlignment="1">
      <alignment horizontal="center"/>
    </xf>
    <xf numFmtId="20" fontId="3" fillId="0" borderId="21" xfId="0" applyNumberFormat="1" applyFont="1" applyBorder="1" applyAlignment="1">
      <alignment horizontal="center"/>
    </xf>
    <xf numFmtId="0" fontId="14" fillId="0" borderId="42" xfId="0" applyFont="1" applyBorder="1" applyAlignment="1">
      <alignment horizontal="center"/>
    </xf>
    <xf numFmtId="0" fontId="14" fillId="0" borderId="43" xfId="0" applyFont="1" applyBorder="1" applyAlignment="1">
      <alignment horizontal="center"/>
    </xf>
    <xf numFmtId="0" fontId="14" fillId="0" borderId="30" xfId="0" applyFont="1" applyBorder="1" applyAlignment="1">
      <alignment horizontal="center"/>
    </xf>
    <xf numFmtId="0" fontId="14" fillId="0" borderId="29" xfId="0" applyFont="1" applyBorder="1" applyAlignment="1">
      <alignment horizontal="center"/>
    </xf>
    <xf numFmtId="0" fontId="14" fillId="0" borderId="49" xfId="0" applyFont="1" applyBorder="1" applyAlignment="1">
      <alignment horizontal="center"/>
    </xf>
    <xf numFmtId="0" fontId="14" fillId="0" borderId="55" xfId="0" applyFont="1" applyBorder="1" applyAlignment="1">
      <alignment horizontal="center"/>
    </xf>
    <xf numFmtId="0" fontId="3" fillId="0" borderId="46" xfId="0" applyFont="1" applyBorder="1" applyAlignment="1">
      <alignment horizontal="center"/>
    </xf>
    <xf numFmtId="165" fontId="3" fillId="0" borderId="30" xfId="0" applyNumberFormat="1" applyFont="1" applyBorder="1" applyAlignment="1">
      <alignment horizontal="center"/>
    </xf>
    <xf numFmtId="165" fontId="3" fillId="0" borderId="28" xfId="0" applyNumberFormat="1" applyFont="1" applyBorder="1" applyAlignment="1">
      <alignment horizontal="center"/>
    </xf>
    <xf numFmtId="165" fontId="3" fillId="0" borderId="31" xfId="0" applyNumberFormat="1" applyFont="1" applyBorder="1" applyAlignment="1">
      <alignment horizontal="center"/>
    </xf>
    <xf numFmtId="0" fontId="3" fillId="0" borderId="32" xfId="0" applyFont="1" applyBorder="1" applyAlignment="1">
      <alignment horizontal="left"/>
    </xf>
    <xf numFmtId="0" fontId="3" fillId="0" borderId="33" xfId="0" applyFont="1" applyBorder="1" applyAlignment="1">
      <alignment horizontal="left"/>
    </xf>
    <xf numFmtId="0" fontId="3" fillId="0" borderId="35"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68" xfId="0" applyFont="1" applyFill="1" applyBorder="1" applyAlignment="1">
      <alignment horizontal="center"/>
    </xf>
    <xf numFmtId="0" fontId="3" fillId="0" borderId="25" xfId="0" applyFont="1" applyFill="1" applyBorder="1" applyAlignment="1">
      <alignment horizontal="center"/>
    </xf>
    <xf numFmtId="166" fontId="3" fillId="0" borderId="21" xfId="0" applyNumberFormat="1" applyFont="1" applyBorder="1" applyAlignment="1">
      <alignment horizontal="center"/>
    </xf>
    <xf numFmtId="166" fontId="3" fillId="0" borderId="22" xfId="0" applyNumberFormat="1" applyFont="1" applyBorder="1" applyAlignment="1">
      <alignment horizontal="center"/>
    </xf>
    <xf numFmtId="166" fontId="3" fillId="0" borderId="26" xfId="0" applyNumberFormat="1" applyFont="1" applyBorder="1" applyAlignment="1">
      <alignment horizontal="center"/>
    </xf>
    <xf numFmtId="166" fontId="3" fillId="0" borderId="27" xfId="0" applyNumberFormat="1"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left"/>
    </xf>
    <xf numFmtId="0" fontId="3" fillId="0" borderId="13" xfId="0" applyFont="1" applyBorder="1" applyAlignment="1">
      <alignment horizontal="left"/>
    </xf>
    <xf numFmtId="0" fontId="3" fillId="0" borderId="18" xfId="0" applyFont="1" applyBorder="1" applyAlignment="1">
      <alignment horizontal="left"/>
    </xf>
    <xf numFmtId="0" fontId="3" fillId="0" borderId="0"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sqref="A1:XFD1048576"/>
    </sheetView>
  </sheetViews>
  <sheetFormatPr defaultRowHeight="15" x14ac:dyDescent="0.25"/>
  <cols>
    <col min="1" max="1" width="8.85546875" style="57"/>
    <col min="2" max="2" width="23.85546875" customWidth="1"/>
    <col min="3" max="4" width="13.42578125" customWidth="1"/>
    <col min="5" max="5" width="12.28515625" style="53" customWidth="1"/>
    <col min="6" max="6" width="10.42578125" style="53" customWidth="1"/>
    <col min="7" max="7" width="9.85546875" style="53" customWidth="1"/>
    <col min="8" max="8" width="11.85546875" style="53" customWidth="1"/>
  </cols>
  <sheetData>
    <row r="1" spans="1:8" ht="15.6" x14ac:dyDescent="0.3">
      <c r="A1" s="108" t="s">
        <v>85</v>
      </c>
      <c r="B1" s="108"/>
      <c r="E1" s="109" t="s">
        <v>93</v>
      </c>
      <c r="F1" s="109"/>
      <c r="G1" s="109"/>
      <c r="H1" s="109"/>
    </row>
    <row r="2" spans="1:8" ht="16.149999999999999" thickBot="1" x14ac:dyDescent="0.35">
      <c r="A2" s="54" t="s">
        <v>9</v>
      </c>
      <c r="B2" s="55" t="s">
        <v>86</v>
      </c>
      <c r="C2" s="55" t="s">
        <v>87</v>
      </c>
      <c r="D2" s="55" t="s">
        <v>88</v>
      </c>
      <c r="E2" s="56" t="s">
        <v>89</v>
      </c>
      <c r="F2" s="56" t="s">
        <v>90</v>
      </c>
      <c r="G2" s="56" t="s">
        <v>91</v>
      </c>
      <c r="H2" s="56" t="s">
        <v>92</v>
      </c>
    </row>
    <row r="3" spans="1:8" thickTop="1" x14ac:dyDescent="0.3">
      <c r="B3" t="s">
        <v>94</v>
      </c>
      <c r="C3" t="s">
        <v>95</v>
      </c>
      <c r="D3" t="s">
        <v>88</v>
      </c>
    </row>
  </sheetData>
  <mergeCells count="2">
    <mergeCell ref="A1:B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H26" sqref="H26"/>
    </sheetView>
  </sheetViews>
  <sheetFormatPr defaultRowHeight="15" x14ac:dyDescent="0.25"/>
  <cols>
    <col min="1" max="1" width="11.85546875" style="23" customWidth="1"/>
    <col min="2" max="2" width="13" style="24" customWidth="1"/>
    <col min="3" max="3" width="12.7109375" style="17" customWidth="1"/>
    <col min="4" max="4" width="12.28515625" customWidth="1"/>
  </cols>
  <sheetData>
    <row r="1" spans="1:4" ht="16.149999999999999" thickBot="1" x14ac:dyDescent="0.35">
      <c r="A1" s="110" t="s">
        <v>30</v>
      </c>
      <c r="B1" s="111"/>
      <c r="C1" s="111"/>
      <c r="D1" s="111"/>
    </row>
    <row r="2" spans="1:4" ht="16.899999999999999" thickTop="1" thickBot="1" x14ac:dyDescent="0.35">
      <c r="A2" s="20" t="s">
        <v>9</v>
      </c>
      <c r="B2" s="21" t="s">
        <v>31</v>
      </c>
      <c r="C2" s="22" t="s">
        <v>32</v>
      </c>
      <c r="D2" s="22" t="s">
        <v>33</v>
      </c>
    </row>
    <row r="3" spans="1:4" thickTop="1" x14ac:dyDescent="0.3">
      <c r="A3" s="23" t="s">
        <v>1</v>
      </c>
      <c r="B3" s="24">
        <v>0</v>
      </c>
      <c r="C3" s="17">
        <v>0</v>
      </c>
      <c r="D3" s="17">
        <f>SUM(C3-B3)</f>
        <v>0</v>
      </c>
    </row>
    <row r="4" spans="1:4" ht="14.45" x14ac:dyDescent="0.3">
      <c r="A4" s="23" t="s">
        <v>1</v>
      </c>
      <c r="B4" s="24">
        <v>0</v>
      </c>
      <c r="C4" s="17">
        <v>0</v>
      </c>
      <c r="D4" s="17">
        <f t="shared" ref="D4:D15" si="0">SUM(C4-B4)</f>
        <v>0</v>
      </c>
    </row>
    <row r="5" spans="1:4" ht="14.45" x14ac:dyDescent="0.3">
      <c r="D5" s="17">
        <f t="shared" si="0"/>
        <v>0</v>
      </c>
    </row>
    <row r="6" spans="1:4" ht="14.45" x14ac:dyDescent="0.3">
      <c r="D6" s="17">
        <f t="shared" si="0"/>
        <v>0</v>
      </c>
    </row>
    <row r="7" spans="1:4" ht="14.45" x14ac:dyDescent="0.3">
      <c r="D7" s="17">
        <f t="shared" si="0"/>
        <v>0</v>
      </c>
    </row>
    <row r="8" spans="1:4" ht="14.45" x14ac:dyDescent="0.3">
      <c r="D8" s="17">
        <f t="shared" si="0"/>
        <v>0</v>
      </c>
    </row>
    <row r="9" spans="1:4" ht="14.45" x14ac:dyDescent="0.3">
      <c r="D9" s="17">
        <f t="shared" si="0"/>
        <v>0</v>
      </c>
    </row>
    <row r="10" spans="1:4" ht="14.45" x14ac:dyDescent="0.3">
      <c r="D10" s="17">
        <f t="shared" si="0"/>
        <v>0</v>
      </c>
    </row>
    <row r="11" spans="1:4" ht="14.45" x14ac:dyDescent="0.3">
      <c r="D11" s="17">
        <f t="shared" si="0"/>
        <v>0</v>
      </c>
    </row>
    <row r="12" spans="1:4" ht="14.45" x14ac:dyDescent="0.3">
      <c r="D12" s="17">
        <f t="shared" si="0"/>
        <v>0</v>
      </c>
    </row>
    <row r="13" spans="1:4" ht="14.45" x14ac:dyDescent="0.3">
      <c r="D13" s="17">
        <f t="shared" si="0"/>
        <v>0</v>
      </c>
    </row>
    <row r="14" spans="1:4" ht="14.45" x14ac:dyDescent="0.3">
      <c r="D14" s="17">
        <f t="shared" si="0"/>
        <v>0</v>
      </c>
    </row>
    <row r="15" spans="1:4" ht="14.45" x14ac:dyDescent="0.3">
      <c r="D15" s="17">
        <f t="shared" si="0"/>
        <v>0</v>
      </c>
    </row>
    <row r="19" spans="1:4" ht="14.45" x14ac:dyDescent="0.3">
      <c r="A19" s="23" t="s">
        <v>34</v>
      </c>
      <c r="D19">
        <f>SUM(D3:D18)</f>
        <v>0</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H22" sqref="H22"/>
    </sheetView>
  </sheetViews>
  <sheetFormatPr defaultRowHeight="15" x14ac:dyDescent="0.25"/>
  <cols>
    <col min="1" max="1" width="11.85546875" style="23" customWidth="1"/>
    <col min="2" max="2" width="13" style="24" customWidth="1"/>
    <col min="3" max="3" width="12.7109375" style="17" customWidth="1"/>
    <col min="4" max="4" width="12.28515625" customWidth="1"/>
  </cols>
  <sheetData>
    <row r="1" spans="1:4" thickBot="1" x14ac:dyDescent="0.35">
      <c r="A1" s="111" t="s">
        <v>73</v>
      </c>
      <c r="B1" s="111"/>
      <c r="C1" s="111"/>
      <c r="D1" s="111"/>
    </row>
    <row r="2" spans="1:4" ht="16.899999999999999" thickTop="1" thickBot="1" x14ac:dyDescent="0.35">
      <c r="A2" s="20" t="s">
        <v>9</v>
      </c>
      <c r="B2" s="21" t="s">
        <v>31</v>
      </c>
      <c r="C2" s="22" t="s">
        <v>32</v>
      </c>
      <c r="D2" s="22" t="s">
        <v>33</v>
      </c>
    </row>
    <row r="3" spans="1:4" thickTop="1" x14ac:dyDescent="0.3">
      <c r="A3" s="23" t="s">
        <v>1</v>
      </c>
      <c r="D3" s="17">
        <f>SUM(C3-B3)</f>
        <v>0</v>
      </c>
    </row>
    <row r="4" spans="1:4" ht="14.45" x14ac:dyDescent="0.3">
      <c r="A4" s="23" t="s">
        <v>1</v>
      </c>
      <c r="D4" s="17">
        <f t="shared" ref="D4:D15" si="0">SUM(C4-B4)</f>
        <v>0</v>
      </c>
    </row>
    <row r="5" spans="1:4" ht="14.45" x14ac:dyDescent="0.3">
      <c r="D5" s="17">
        <f t="shared" si="0"/>
        <v>0</v>
      </c>
    </row>
    <row r="6" spans="1:4" ht="14.45" x14ac:dyDescent="0.3">
      <c r="D6" s="17">
        <f t="shared" si="0"/>
        <v>0</v>
      </c>
    </row>
    <row r="7" spans="1:4" ht="14.45" x14ac:dyDescent="0.3">
      <c r="D7" s="17">
        <f t="shared" si="0"/>
        <v>0</v>
      </c>
    </row>
    <row r="8" spans="1:4" ht="14.45" x14ac:dyDescent="0.3">
      <c r="D8" s="17">
        <f t="shared" si="0"/>
        <v>0</v>
      </c>
    </row>
    <row r="9" spans="1:4" ht="14.45" x14ac:dyDescent="0.3">
      <c r="D9" s="17">
        <f t="shared" si="0"/>
        <v>0</v>
      </c>
    </row>
    <row r="10" spans="1:4" ht="14.45" x14ac:dyDescent="0.3">
      <c r="D10" s="17">
        <f t="shared" si="0"/>
        <v>0</v>
      </c>
    </row>
    <row r="11" spans="1:4" ht="14.45" x14ac:dyDescent="0.3">
      <c r="D11" s="17">
        <f t="shared" si="0"/>
        <v>0</v>
      </c>
    </row>
    <row r="12" spans="1:4" ht="14.45" x14ac:dyDescent="0.3">
      <c r="D12" s="17">
        <f t="shared" si="0"/>
        <v>0</v>
      </c>
    </row>
    <row r="13" spans="1:4" ht="14.45" x14ac:dyDescent="0.3">
      <c r="D13" s="17">
        <f t="shared" si="0"/>
        <v>0</v>
      </c>
    </row>
    <row r="14" spans="1:4" ht="14.45" x14ac:dyDescent="0.3">
      <c r="D14" s="17">
        <f t="shared" si="0"/>
        <v>0</v>
      </c>
    </row>
    <row r="15" spans="1:4" ht="14.45" x14ac:dyDescent="0.3">
      <c r="D15" s="17">
        <f t="shared" si="0"/>
        <v>0</v>
      </c>
    </row>
    <row r="19" spans="1:4" ht="14.45" x14ac:dyDescent="0.3">
      <c r="A19" s="23" t="s">
        <v>34</v>
      </c>
      <c r="D19">
        <f>SUM(D3:D18)</f>
        <v>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G17" sqref="G17"/>
    </sheetView>
  </sheetViews>
  <sheetFormatPr defaultRowHeight="15" x14ac:dyDescent="0.25"/>
  <cols>
    <col min="1" max="1" width="12.85546875" customWidth="1"/>
  </cols>
  <sheetData>
    <row r="1" spans="1:14" ht="45.6" x14ac:dyDescent="0.75">
      <c r="A1" s="112" t="s">
        <v>29</v>
      </c>
      <c r="B1" s="112"/>
      <c r="C1" s="112"/>
      <c r="D1" s="112"/>
      <c r="E1" s="112"/>
      <c r="F1" s="112"/>
      <c r="G1" s="112"/>
      <c r="H1" s="112"/>
      <c r="I1" s="112"/>
      <c r="J1" s="112"/>
      <c r="K1" s="112"/>
      <c r="L1" s="112"/>
      <c r="M1" s="112"/>
      <c r="N1" s="2"/>
    </row>
    <row r="2" spans="1:14" ht="15.6" x14ac:dyDescent="0.3">
      <c r="A2" s="3"/>
      <c r="B2" s="3"/>
      <c r="C2" s="3"/>
      <c r="D2" s="3"/>
      <c r="E2" s="3"/>
      <c r="F2" s="3"/>
      <c r="G2" s="3"/>
      <c r="H2" s="3"/>
      <c r="I2" s="3"/>
      <c r="J2" s="2"/>
      <c r="K2" s="2"/>
      <c r="L2" s="2"/>
      <c r="M2" s="2"/>
      <c r="N2" s="2"/>
    </row>
    <row r="3" spans="1:14" ht="15.6" x14ac:dyDescent="0.3">
      <c r="A3" s="3" t="s">
        <v>0</v>
      </c>
      <c r="B3" s="114" t="s">
        <v>12</v>
      </c>
      <c r="C3" s="114"/>
      <c r="D3" s="114"/>
      <c r="E3" s="114"/>
      <c r="F3" s="114"/>
      <c r="G3" s="114"/>
      <c r="H3" s="3" t="s">
        <v>1</v>
      </c>
      <c r="I3" s="3"/>
      <c r="J3" s="2"/>
      <c r="K3" s="2"/>
      <c r="L3" s="2"/>
      <c r="M3" s="2"/>
      <c r="N3" s="2"/>
    </row>
    <row r="4" spans="1:14" ht="15.6" x14ac:dyDescent="0.3">
      <c r="A4" s="3" t="s">
        <v>2</v>
      </c>
      <c r="B4" s="114" t="s">
        <v>13</v>
      </c>
      <c r="C4" s="114"/>
      <c r="D4" s="114"/>
      <c r="E4" s="114"/>
      <c r="F4" s="114"/>
      <c r="G4" s="114"/>
      <c r="H4" s="3" t="s">
        <v>3</v>
      </c>
      <c r="I4" s="115" t="s">
        <v>14</v>
      </c>
      <c r="J4" s="115"/>
      <c r="K4" s="114"/>
      <c r="L4" s="114"/>
      <c r="M4" s="114"/>
      <c r="N4" s="2"/>
    </row>
    <row r="5" spans="1:14" ht="18" x14ac:dyDescent="0.35">
      <c r="A5" s="116" t="s">
        <v>4</v>
      </c>
      <c r="B5" s="116"/>
      <c r="C5" s="116"/>
      <c r="D5" s="116"/>
      <c r="E5" s="116"/>
      <c r="F5" s="116"/>
      <c r="G5" s="116"/>
      <c r="H5" s="116"/>
      <c r="I5" s="116"/>
      <c r="J5" s="2"/>
      <c r="K5" s="2"/>
      <c r="L5" s="2"/>
      <c r="M5" s="2"/>
      <c r="N5" s="2"/>
    </row>
    <row r="6" spans="1:14" ht="15.6" x14ac:dyDescent="0.3">
      <c r="A6" s="114" t="s">
        <v>1</v>
      </c>
      <c r="B6" s="114"/>
      <c r="C6" s="114"/>
      <c r="D6" s="114"/>
      <c r="E6" s="114"/>
      <c r="F6" s="2"/>
      <c r="G6" s="2"/>
      <c r="H6" s="2" t="s">
        <v>5</v>
      </c>
      <c r="I6" s="4"/>
      <c r="J6" s="2"/>
      <c r="K6" s="2"/>
      <c r="L6" s="2"/>
      <c r="M6" s="2"/>
      <c r="N6" s="2"/>
    </row>
    <row r="7" spans="1:14" ht="15.6" x14ac:dyDescent="0.3">
      <c r="A7" s="114" t="s">
        <v>1</v>
      </c>
      <c r="B7" s="114"/>
      <c r="C7" s="114"/>
      <c r="D7" s="114"/>
      <c r="E7" s="114"/>
      <c r="F7" s="2"/>
      <c r="G7" s="2"/>
      <c r="H7" s="2" t="s">
        <v>6</v>
      </c>
      <c r="I7" s="4" t="s">
        <v>15</v>
      </c>
      <c r="J7" s="2"/>
      <c r="K7" s="2"/>
      <c r="L7" s="2"/>
      <c r="M7" s="2"/>
      <c r="N7" s="2"/>
    </row>
    <row r="8" spans="1:14" ht="15.6" x14ac:dyDescent="0.3">
      <c r="A8" s="114" t="s">
        <v>1</v>
      </c>
      <c r="B8" s="114"/>
      <c r="C8" s="114"/>
      <c r="D8" s="114"/>
      <c r="E8" s="114"/>
      <c r="F8" s="114"/>
      <c r="G8" s="114"/>
      <c r="H8" s="2" t="s">
        <v>7</v>
      </c>
      <c r="I8" s="4" t="s">
        <v>16</v>
      </c>
      <c r="J8" s="2"/>
      <c r="K8" s="2"/>
      <c r="L8" s="2"/>
      <c r="M8" s="2"/>
      <c r="N8" s="2"/>
    </row>
    <row r="9" spans="1:14" ht="16.149999999999999" thickBot="1" x14ac:dyDescent="0.35">
      <c r="A9" s="2" t="s">
        <v>8</v>
      </c>
      <c r="B9" s="117" t="s">
        <v>27</v>
      </c>
      <c r="C9" s="117"/>
      <c r="D9" s="117"/>
      <c r="E9" s="2"/>
      <c r="F9" s="118" t="s">
        <v>1</v>
      </c>
      <c r="G9" s="118"/>
      <c r="H9" s="5"/>
      <c r="I9" s="2"/>
      <c r="J9" s="2"/>
      <c r="K9" s="2"/>
      <c r="L9" s="2"/>
      <c r="M9" s="2"/>
      <c r="N9" s="2"/>
    </row>
    <row r="10" spans="1:14" ht="16.899999999999999" thickTop="1" thickBot="1" x14ac:dyDescent="0.35">
      <c r="A10" s="6" t="s">
        <v>9</v>
      </c>
      <c r="B10" s="18" t="s">
        <v>17</v>
      </c>
      <c r="C10" s="18" t="s">
        <v>18</v>
      </c>
      <c r="D10" s="7" t="s">
        <v>19</v>
      </c>
      <c r="E10" s="7" t="s">
        <v>20</v>
      </c>
      <c r="F10" s="19" t="s">
        <v>21</v>
      </c>
      <c r="G10" s="19" t="s">
        <v>22</v>
      </c>
      <c r="H10" s="18" t="s">
        <v>23</v>
      </c>
      <c r="I10" s="18" t="s">
        <v>24</v>
      </c>
      <c r="J10" s="7" t="s">
        <v>25</v>
      </c>
      <c r="K10" s="7" t="s">
        <v>26</v>
      </c>
      <c r="L10" s="19">
        <v>41512</v>
      </c>
      <c r="M10" s="6" t="s">
        <v>10</v>
      </c>
      <c r="N10" s="2"/>
    </row>
    <row r="11" spans="1:14" ht="16.899999999999999" thickTop="1" thickBot="1" x14ac:dyDescent="0.35">
      <c r="A11" s="8" t="s">
        <v>6</v>
      </c>
      <c r="B11" s="9" t="s">
        <v>1</v>
      </c>
      <c r="C11" s="10" t="s">
        <v>1</v>
      </c>
      <c r="D11" s="10">
        <v>16</v>
      </c>
      <c r="E11" s="10">
        <v>24</v>
      </c>
      <c r="F11" s="10">
        <v>8</v>
      </c>
      <c r="G11" s="10" t="s">
        <v>1</v>
      </c>
      <c r="H11" s="10" t="s">
        <v>1</v>
      </c>
      <c r="I11" s="10" t="s">
        <v>1</v>
      </c>
      <c r="J11" s="10">
        <v>16</v>
      </c>
      <c r="K11" s="10">
        <v>24</v>
      </c>
      <c r="L11" s="10">
        <v>8</v>
      </c>
      <c r="M11" s="10">
        <f>SUM(B11:L11)</f>
        <v>96</v>
      </c>
      <c r="N11" s="11"/>
    </row>
    <row r="12" spans="1:14" ht="16.899999999999999" thickTop="1" thickBot="1" x14ac:dyDescent="0.35">
      <c r="A12" s="8" t="s">
        <v>7</v>
      </c>
      <c r="B12" s="12">
        <v>11.5</v>
      </c>
      <c r="C12" s="13">
        <v>14</v>
      </c>
      <c r="D12" s="13">
        <v>2</v>
      </c>
      <c r="E12" s="13" t="s">
        <v>1</v>
      </c>
      <c r="F12" s="13">
        <v>13.5</v>
      </c>
      <c r="G12" s="13">
        <v>15</v>
      </c>
      <c r="H12" s="13">
        <v>17</v>
      </c>
      <c r="I12" s="13">
        <v>11.5</v>
      </c>
      <c r="J12" s="13">
        <v>2</v>
      </c>
      <c r="K12" s="13" t="s">
        <v>1</v>
      </c>
      <c r="L12" s="13">
        <v>13.5</v>
      </c>
      <c r="M12" s="10">
        <f>SUM(B12:L12)</f>
        <v>100</v>
      </c>
      <c r="N12" s="11"/>
    </row>
    <row r="13" spans="1:14" ht="32.450000000000003" thickTop="1" thickBot="1" x14ac:dyDescent="0.35">
      <c r="A13" s="14" t="s">
        <v>11</v>
      </c>
      <c r="B13" s="15">
        <v>11.5</v>
      </c>
      <c r="C13" s="16">
        <v>14</v>
      </c>
      <c r="D13" s="16">
        <v>15</v>
      </c>
      <c r="E13" s="16">
        <v>15.5</v>
      </c>
      <c r="F13" s="16">
        <v>15.5</v>
      </c>
      <c r="G13" s="16">
        <v>15</v>
      </c>
      <c r="H13" s="16">
        <v>17</v>
      </c>
      <c r="I13" s="16">
        <v>11.5</v>
      </c>
      <c r="J13" s="16">
        <v>15.5</v>
      </c>
      <c r="K13" s="16">
        <v>16</v>
      </c>
      <c r="L13" s="16">
        <v>16</v>
      </c>
      <c r="M13" s="10">
        <f>SUM(B13:L13)</f>
        <v>162.5</v>
      </c>
      <c r="N13" s="11"/>
    </row>
    <row r="14" spans="1:14" ht="16.149999999999999" thickTop="1" x14ac:dyDescent="0.3">
      <c r="A14" s="2"/>
      <c r="B14" s="2"/>
      <c r="C14" s="2"/>
      <c r="D14" s="2"/>
      <c r="E14" s="2"/>
      <c r="F14" s="2"/>
      <c r="G14" s="2"/>
      <c r="H14" s="2"/>
      <c r="I14" s="2"/>
      <c r="J14" s="2"/>
      <c r="K14" s="2"/>
      <c r="L14" s="2"/>
      <c r="M14" s="2" t="s">
        <v>1</v>
      </c>
      <c r="N14" s="2"/>
    </row>
    <row r="15" spans="1:14" ht="33.6" customHeight="1" x14ac:dyDescent="0.3">
      <c r="A15" s="113" t="s">
        <v>28</v>
      </c>
      <c r="B15" s="113"/>
      <c r="C15" s="113"/>
      <c r="D15" s="113"/>
      <c r="E15" s="113"/>
      <c r="F15" s="113"/>
      <c r="G15" s="113"/>
      <c r="H15" s="113"/>
      <c r="I15" s="113"/>
      <c r="J15" s="113"/>
      <c r="K15" s="113"/>
      <c r="L15" s="113"/>
    </row>
  </sheetData>
  <mergeCells count="12">
    <mergeCell ref="A1:M1"/>
    <mergeCell ref="A15:L15"/>
    <mergeCell ref="B3:G3"/>
    <mergeCell ref="B4:G4"/>
    <mergeCell ref="I4:J4"/>
    <mergeCell ref="K4:M4"/>
    <mergeCell ref="A5:I5"/>
    <mergeCell ref="A6:E6"/>
    <mergeCell ref="A7:E7"/>
    <mergeCell ref="A8:G8"/>
    <mergeCell ref="B9:D9"/>
    <mergeCell ref="F9:G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B1" workbookViewId="0">
      <selection activeCell="B1" sqref="A1:P14"/>
    </sheetView>
  </sheetViews>
  <sheetFormatPr defaultColWidth="9.140625" defaultRowHeight="15.75" x14ac:dyDescent="0.25"/>
  <cols>
    <col min="1" max="1" width="12.85546875" style="2" customWidth="1"/>
    <col min="2" max="2" width="11.85546875" style="2" customWidth="1"/>
    <col min="3" max="4" width="15" style="40" customWidth="1"/>
    <col min="5" max="5" width="14" style="40" customWidth="1"/>
    <col min="6" max="6" width="14.140625" style="40" customWidth="1"/>
    <col min="7" max="7" width="13.42578125" style="40" customWidth="1"/>
    <col min="8" max="8" width="13.7109375" style="40" customWidth="1"/>
    <col min="9" max="9" width="12.5703125" style="40" customWidth="1"/>
    <col min="10" max="10" width="14.140625" style="40" customWidth="1"/>
    <col min="11" max="11" width="12.42578125" style="40" bestFit="1" customWidth="1"/>
    <col min="12" max="12" width="14.7109375" style="2" customWidth="1"/>
    <col min="13" max="13" width="10.42578125" style="2" bestFit="1" customWidth="1"/>
    <col min="14" max="14" width="14.5703125" style="2" customWidth="1"/>
    <col min="15" max="15" width="11.5703125" style="2" customWidth="1"/>
    <col min="16" max="16" width="10.85546875" style="2" customWidth="1"/>
    <col min="17" max="16384" width="9.140625" style="2"/>
  </cols>
  <sheetData>
    <row r="1" spans="1:16" ht="30" customHeight="1" thickTop="1" x14ac:dyDescent="0.25">
      <c r="A1" s="25" t="s">
        <v>35</v>
      </c>
      <c r="B1" s="25" t="s">
        <v>36</v>
      </c>
      <c r="C1" s="26"/>
      <c r="D1" s="26" t="s">
        <v>37</v>
      </c>
      <c r="E1" s="26" t="s">
        <v>38</v>
      </c>
      <c r="F1" s="27" t="s">
        <v>39</v>
      </c>
      <c r="G1" s="27">
        <v>1.4500000000000001E-2</v>
      </c>
      <c r="H1" s="26" t="s">
        <v>40</v>
      </c>
      <c r="I1" s="26" t="s">
        <v>41</v>
      </c>
      <c r="J1" s="26" t="s">
        <v>42</v>
      </c>
      <c r="K1" s="26" t="s">
        <v>43</v>
      </c>
      <c r="L1" s="25"/>
      <c r="M1" s="25" t="s">
        <v>44</v>
      </c>
      <c r="N1" s="119" t="s">
        <v>45</v>
      </c>
      <c r="O1" s="119" t="s">
        <v>46</v>
      </c>
      <c r="P1" s="119" t="s">
        <v>47</v>
      </c>
    </row>
    <row r="2" spans="1:16" ht="27.6" customHeight="1" thickBot="1" x14ac:dyDescent="0.3">
      <c r="A2" s="28" t="s">
        <v>48</v>
      </c>
      <c r="B2" s="28" t="s">
        <v>48</v>
      </c>
      <c r="C2" s="29" t="s">
        <v>49</v>
      </c>
      <c r="D2" s="29" t="s">
        <v>50</v>
      </c>
      <c r="E2" s="29" t="s">
        <v>51</v>
      </c>
      <c r="F2" s="30" t="s">
        <v>52</v>
      </c>
      <c r="G2" s="29" t="s">
        <v>53</v>
      </c>
      <c r="H2" s="29" t="s">
        <v>54</v>
      </c>
      <c r="I2" s="29"/>
      <c r="J2" s="29" t="s">
        <v>55</v>
      </c>
      <c r="K2" s="29" t="s">
        <v>56</v>
      </c>
      <c r="L2" s="28" t="s">
        <v>57</v>
      </c>
      <c r="M2" s="28" t="s">
        <v>58</v>
      </c>
      <c r="N2" s="120"/>
      <c r="O2" s="120"/>
      <c r="P2" s="120"/>
    </row>
    <row r="3" spans="1:16" ht="16.149999999999999" thickTop="1" x14ac:dyDescent="0.3">
      <c r="A3" s="31" t="s">
        <v>59</v>
      </c>
      <c r="B3" s="31" t="s">
        <v>60</v>
      </c>
      <c r="C3" s="32">
        <v>39013</v>
      </c>
      <c r="D3" s="33">
        <v>4250</v>
      </c>
      <c r="E3" s="33">
        <f>(C3+D3)/52/56/2*152.1</f>
        <v>1129.8595982142856</v>
      </c>
      <c r="F3" s="33">
        <f>(C3+D3+E3)*0.1506+100</f>
        <v>6785.5646554910718</v>
      </c>
      <c r="G3" s="33">
        <f>SUM(C3:E3)*0.0145</f>
        <v>643.69646417410718</v>
      </c>
      <c r="H3" s="33">
        <f>SUM(C3*0.0525)*0.95*0.9*0.9149</f>
        <v>1602.16925470875</v>
      </c>
      <c r="I3" s="33"/>
      <c r="J3" s="33">
        <v>5564.76</v>
      </c>
      <c r="K3" s="33">
        <v>306.72000000000003</v>
      </c>
      <c r="L3" s="34">
        <f>SUM(C3:K3)</f>
        <v>59295.769972588219</v>
      </c>
      <c r="M3" s="35">
        <f>L3/52/56</f>
        <v>20.362558369707493</v>
      </c>
      <c r="N3" s="4">
        <f t="shared" ref="N3:N4" si="0">C3+D3+E3+F3+G3+H3+I3</f>
        <v>53424.289972588216</v>
      </c>
      <c r="O3" s="4">
        <f>N3/52/56</f>
        <v>18.346253424652549</v>
      </c>
      <c r="P3" s="36">
        <f>O3*1.5</f>
        <v>27.519380136978825</v>
      </c>
    </row>
    <row r="4" spans="1:16" ht="15.6" x14ac:dyDescent="0.3">
      <c r="A4" s="37" t="s">
        <v>61</v>
      </c>
      <c r="B4" s="37" t="s">
        <v>62</v>
      </c>
      <c r="C4" s="38">
        <v>49863</v>
      </c>
      <c r="D4" s="38"/>
      <c r="E4" s="33">
        <f>(C4+D4)/52/56/2*152.1</f>
        <v>1302.2256696428572</v>
      </c>
      <c r="F4" s="33">
        <f>(C4+D4+E4)*0.1506+100</f>
        <v>7805.4829858482153</v>
      </c>
      <c r="G4" s="33">
        <f>SUM(C4:E4)*0.0145</f>
        <v>741.89577220982153</v>
      </c>
      <c r="H4" s="33">
        <f>SUM(C4*0.0525)*0.95*0.9*0.9149</f>
        <v>2047.7524298962501</v>
      </c>
      <c r="I4" s="38"/>
      <c r="J4" s="33">
        <v>5564.76</v>
      </c>
      <c r="K4" s="33">
        <v>306.72000000000003</v>
      </c>
      <c r="L4" s="34">
        <f>SUM(C4:K4)</f>
        <v>67631.836857597154</v>
      </c>
      <c r="M4" s="39">
        <f>L4/52/56</f>
        <v>23.225218701097926</v>
      </c>
      <c r="N4" s="4">
        <f t="shared" si="0"/>
        <v>61760.356857597151</v>
      </c>
      <c r="O4" s="4">
        <f t="shared" ref="O4" si="1">N4/52/56</f>
        <v>21.208913756042978</v>
      </c>
      <c r="P4" s="36">
        <f t="shared" ref="P4:P5" si="2">O4*1.5</f>
        <v>31.813370634064469</v>
      </c>
    </row>
    <row r="5" spans="1:16" ht="15.6" x14ac:dyDescent="0.3">
      <c r="A5" s="37" t="s">
        <v>63</v>
      </c>
      <c r="B5" s="37" t="s">
        <v>64</v>
      </c>
      <c r="C5" s="38">
        <v>43012</v>
      </c>
      <c r="D5" s="38"/>
      <c r="E5" s="33">
        <v>0</v>
      </c>
      <c r="F5" s="33">
        <f>(C5+D5+E5)*0.109</f>
        <v>4688.308</v>
      </c>
      <c r="G5" s="33">
        <f>SUM(C5:E5)*0.0145</f>
        <v>623.67399999999998</v>
      </c>
      <c r="H5" s="33">
        <f>SUM(C5*0.0525)*0.95*0.9*0.9149</f>
        <v>1766.3984821350002</v>
      </c>
      <c r="I5" s="38">
        <f>C5*0.062</f>
        <v>2666.7440000000001</v>
      </c>
      <c r="J5" s="33">
        <v>5564.76</v>
      </c>
      <c r="K5" s="33">
        <v>306.72000000000003</v>
      </c>
      <c r="L5" s="34">
        <f t="shared" ref="L5" si="3">SUM(C5:K5)</f>
        <v>58628.604482135001</v>
      </c>
      <c r="M5" s="39">
        <f>L5/52/40</f>
        <v>28.186829077949518</v>
      </c>
      <c r="N5" s="4">
        <f>SUM(C5:I5)</f>
        <v>52757.124482134997</v>
      </c>
      <c r="O5" s="4">
        <f>N5/52/40</f>
        <v>25.364002154872594</v>
      </c>
      <c r="P5" s="36">
        <f t="shared" si="2"/>
        <v>38.046003232308891</v>
      </c>
    </row>
    <row r="7" spans="1:16" ht="15.6" x14ac:dyDescent="0.3">
      <c r="A7" s="2" t="s">
        <v>65</v>
      </c>
    </row>
    <row r="8" spans="1:16" ht="15.6" x14ac:dyDescent="0.3">
      <c r="A8" s="114" t="s">
        <v>66</v>
      </c>
      <c r="B8" s="114"/>
      <c r="C8" s="114"/>
      <c r="D8" s="114"/>
      <c r="E8" s="114"/>
      <c r="F8" s="114"/>
      <c r="G8" s="114"/>
      <c r="H8" s="114"/>
      <c r="I8" s="114"/>
      <c r="J8" s="114"/>
      <c r="K8" s="114"/>
      <c r="L8" s="114"/>
      <c r="M8" s="114"/>
      <c r="N8" s="114"/>
      <c r="O8" s="114"/>
      <c r="P8" s="114"/>
    </row>
    <row r="9" spans="1:16" ht="15.6" x14ac:dyDescent="0.3">
      <c r="A9" s="114" t="s">
        <v>67</v>
      </c>
      <c r="B9" s="114"/>
      <c r="C9" s="114"/>
      <c r="D9" s="114"/>
      <c r="E9" s="114"/>
      <c r="F9" s="114"/>
      <c r="G9" s="114"/>
      <c r="H9" s="114"/>
      <c r="I9" s="114"/>
      <c r="J9" s="114"/>
      <c r="K9" s="114"/>
      <c r="L9" s="114"/>
      <c r="M9" s="114"/>
      <c r="N9" s="114"/>
      <c r="O9" s="114"/>
      <c r="P9" s="114"/>
    </row>
    <row r="10" spans="1:16" ht="15.6" x14ac:dyDescent="0.3">
      <c r="A10" s="114" t="s">
        <v>68</v>
      </c>
      <c r="B10" s="114"/>
      <c r="C10" s="114"/>
      <c r="D10" s="114"/>
      <c r="E10" s="114"/>
      <c r="F10" s="114"/>
      <c r="G10" s="114"/>
      <c r="H10" s="114"/>
      <c r="I10" s="114"/>
      <c r="J10" s="114"/>
      <c r="K10" s="114"/>
      <c r="L10" s="114"/>
      <c r="M10" s="114"/>
      <c r="N10" s="114"/>
      <c r="O10" s="114"/>
      <c r="P10" s="114"/>
    </row>
    <row r="11" spans="1:16" ht="15.6" x14ac:dyDescent="0.3">
      <c r="A11" s="114" t="s">
        <v>69</v>
      </c>
      <c r="B11" s="114"/>
      <c r="C11" s="114"/>
      <c r="D11" s="114"/>
      <c r="E11" s="114"/>
      <c r="F11" s="114"/>
      <c r="G11" s="114"/>
      <c r="H11" s="114"/>
      <c r="I11" s="114"/>
      <c r="J11" s="114"/>
      <c r="K11" s="114"/>
      <c r="L11" s="114"/>
      <c r="M11" s="114"/>
      <c r="N11" s="114"/>
      <c r="O11" s="114"/>
      <c r="P11" s="114"/>
    </row>
    <row r="12" spans="1:16" ht="15.6" x14ac:dyDescent="0.3">
      <c r="A12" s="114" t="s">
        <v>70</v>
      </c>
      <c r="B12" s="114"/>
      <c r="C12" s="114"/>
      <c r="D12" s="114"/>
      <c r="E12" s="114"/>
      <c r="F12" s="114"/>
      <c r="G12" s="114"/>
      <c r="H12" s="114"/>
      <c r="I12" s="114"/>
      <c r="J12" s="114"/>
      <c r="K12" s="114"/>
      <c r="L12" s="114"/>
      <c r="M12" s="114"/>
      <c r="N12" s="114"/>
      <c r="O12" s="114"/>
      <c r="P12" s="114"/>
    </row>
    <row r="13" spans="1:16" ht="15.6" x14ac:dyDescent="0.3">
      <c r="A13" s="114" t="s">
        <v>71</v>
      </c>
      <c r="B13" s="114"/>
      <c r="C13" s="114"/>
      <c r="D13" s="114"/>
      <c r="E13" s="114"/>
      <c r="F13" s="114"/>
      <c r="G13" s="114"/>
      <c r="H13" s="114"/>
      <c r="I13" s="114"/>
      <c r="J13" s="114"/>
      <c r="K13" s="114"/>
      <c r="L13" s="114"/>
      <c r="M13" s="114"/>
      <c r="N13" s="114"/>
      <c r="O13" s="114"/>
      <c r="P13" s="114"/>
    </row>
    <row r="14" spans="1:16" ht="15.6" x14ac:dyDescent="0.3">
      <c r="A14" s="114" t="s">
        <v>72</v>
      </c>
      <c r="B14" s="114"/>
      <c r="C14" s="114"/>
      <c r="D14" s="114"/>
      <c r="E14" s="114"/>
      <c r="F14" s="114"/>
      <c r="G14" s="114"/>
      <c r="H14" s="114"/>
      <c r="I14" s="114"/>
      <c r="J14" s="114"/>
      <c r="K14" s="114"/>
      <c r="L14" s="114"/>
      <c r="M14" s="114"/>
      <c r="N14" s="114"/>
      <c r="O14" s="114"/>
      <c r="P14" s="114"/>
    </row>
    <row r="15" spans="1:16" ht="15.6" x14ac:dyDescent="0.3">
      <c r="A15" s="114"/>
      <c r="B15" s="114"/>
      <c r="C15" s="114"/>
      <c r="D15" s="114"/>
      <c r="E15" s="114"/>
      <c r="F15" s="114"/>
      <c r="G15" s="114"/>
      <c r="H15" s="114"/>
      <c r="I15" s="114"/>
      <c r="J15" s="114"/>
      <c r="K15" s="114"/>
      <c r="L15" s="114"/>
      <c r="M15" s="114"/>
      <c r="N15" s="114"/>
      <c r="O15" s="114"/>
      <c r="P15" s="114"/>
    </row>
    <row r="16" spans="1:16" ht="15.6" x14ac:dyDescent="0.3">
      <c r="A16" s="114"/>
      <c r="B16" s="114"/>
      <c r="C16" s="114"/>
      <c r="D16" s="114"/>
      <c r="E16" s="114"/>
      <c r="F16" s="114"/>
      <c r="G16" s="114"/>
      <c r="H16" s="114"/>
      <c r="I16" s="114"/>
      <c r="J16" s="114"/>
      <c r="K16" s="114"/>
      <c r="L16" s="114"/>
      <c r="M16" s="114"/>
      <c r="N16" s="114"/>
      <c r="O16" s="114"/>
      <c r="P16" s="114"/>
    </row>
    <row r="17" spans="1:16" ht="15.6" x14ac:dyDescent="0.3">
      <c r="A17" s="114"/>
      <c r="B17" s="114"/>
      <c r="C17" s="114"/>
      <c r="D17" s="114"/>
      <c r="E17" s="114"/>
      <c r="F17" s="114"/>
      <c r="G17" s="114"/>
      <c r="H17" s="114"/>
      <c r="I17" s="114"/>
      <c r="J17" s="114"/>
      <c r="K17" s="114"/>
      <c r="L17" s="114"/>
      <c r="M17" s="114"/>
      <c r="N17" s="114"/>
      <c r="O17" s="114"/>
      <c r="P17" s="114"/>
    </row>
    <row r="18" spans="1:16" ht="15.6" x14ac:dyDescent="0.3">
      <c r="A18" s="114"/>
      <c r="B18" s="114"/>
      <c r="C18" s="114"/>
      <c r="D18" s="114"/>
      <c r="E18" s="114"/>
      <c r="F18" s="114"/>
      <c r="G18" s="114"/>
      <c r="H18" s="114"/>
      <c r="I18" s="114"/>
      <c r="J18" s="114"/>
      <c r="K18" s="114"/>
      <c r="L18" s="114"/>
      <c r="M18" s="114"/>
      <c r="N18" s="114"/>
      <c r="O18" s="114"/>
      <c r="P18" s="114"/>
    </row>
    <row r="19" spans="1:16" ht="15.6" x14ac:dyDescent="0.3">
      <c r="A19" s="114"/>
      <c r="B19" s="114"/>
      <c r="C19" s="114"/>
      <c r="D19" s="114"/>
      <c r="E19" s="114"/>
      <c r="F19" s="114"/>
      <c r="G19" s="114"/>
      <c r="H19" s="114"/>
      <c r="I19" s="114"/>
      <c r="J19" s="114"/>
      <c r="K19" s="114"/>
      <c r="L19" s="114"/>
      <c r="M19" s="114"/>
      <c r="N19" s="114"/>
      <c r="O19" s="114"/>
      <c r="P19" s="114"/>
    </row>
    <row r="20" spans="1:16" ht="15.6" x14ac:dyDescent="0.3">
      <c r="A20" s="114"/>
      <c r="B20" s="114"/>
      <c r="C20" s="114"/>
      <c r="D20" s="114"/>
      <c r="E20" s="114"/>
      <c r="F20" s="114"/>
      <c r="G20" s="114"/>
      <c r="H20" s="114"/>
      <c r="I20" s="114"/>
      <c r="J20" s="114"/>
      <c r="K20" s="114"/>
      <c r="L20" s="114"/>
      <c r="M20" s="114"/>
      <c r="N20" s="114"/>
      <c r="O20" s="114"/>
      <c r="P20" s="114"/>
    </row>
    <row r="21" spans="1:16" ht="15.6" x14ac:dyDescent="0.3">
      <c r="A21" s="114"/>
      <c r="B21" s="114"/>
      <c r="C21" s="114"/>
      <c r="D21" s="114"/>
      <c r="E21" s="114"/>
      <c r="F21" s="114"/>
      <c r="G21" s="114"/>
      <c r="H21" s="114"/>
      <c r="I21" s="114"/>
      <c r="J21" s="114"/>
      <c r="K21" s="114"/>
      <c r="L21" s="114"/>
      <c r="M21" s="114"/>
      <c r="N21" s="114"/>
      <c r="O21" s="114"/>
      <c r="P21" s="114"/>
    </row>
    <row r="22" spans="1:16" ht="15.6" x14ac:dyDescent="0.3">
      <c r="A22" s="114"/>
      <c r="B22" s="114"/>
      <c r="C22" s="114"/>
      <c r="D22" s="114"/>
      <c r="E22" s="114"/>
      <c r="F22" s="114"/>
      <c r="G22" s="114"/>
      <c r="H22" s="114"/>
      <c r="I22" s="114"/>
      <c r="J22" s="114"/>
      <c r="K22" s="114"/>
      <c r="L22" s="114"/>
      <c r="M22" s="114"/>
      <c r="N22" s="114"/>
      <c r="O22" s="114"/>
      <c r="P22" s="114"/>
    </row>
    <row r="23" spans="1:16" ht="15.6" x14ac:dyDescent="0.3">
      <c r="A23" s="114"/>
      <c r="B23" s="114"/>
      <c r="C23" s="114"/>
      <c r="D23" s="114"/>
      <c r="E23" s="114"/>
      <c r="F23" s="114"/>
      <c r="G23" s="114"/>
      <c r="H23" s="114"/>
      <c r="I23" s="114"/>
      <c r="J23" s="114"/>
      <c r="K23" s="114"/>
      <c r="L23" s="114"/>
      <c r="M23" s="114"/>
      <c r="N23" s="114"/>
      <c r="O23" s="114"/>
      <c r="P23" s="114"/>
    </row>
    <row r="24" spans="1:16" ht="15.6" x14ac:dyDescent="0.3">
      <c r="A24" s="114"/>
      <c r="B24" s="114"/>
      <c r="C24" s="114"/>
      <c r="D24" s="114"/>
      <c r="E24" s="114"/>
      <c r="F24" s="114"/>
      <c r="G24" s="114"/>
      <c r="H24" s="114"/>
      <c r="I24" s="114"/>
      <c r="J24" s="114"/>
      <c r="K24" s="114"/>
      <c r="L24" s="114"/>
      <c r="M24" s="114"/>
      <c r="N24" s="114"/>
      <c r="O24" s="114"/>
      <c r="P24" s="114"/>
    </row>
    <row r="28" spans="1:16" x14ac:dyDescent="0.25">
      <c r="C28" s="2"/>
      <c r="D28" s="2"/>
      <c r="E28" s="2"/>
      <c r="F28" s="2"/>
      <c r="G28" s="2"/>
      <c r="H28" s="2"/>
      <c r="I28" s="41"/>
      <c r="J28" s="2"/>
      <c r="K28" s="2"/>
    </row>
    <row r="29" spans="1:16" x14ac:dyDescent="0.25">
      <c r="C29" s="2"/>
      <c r="D29" s="2"/>
      <c r="E29" s="2"/>
      <c r="F29" s="2"/>
      <c r="G29" s="2"/>
      <c r="H29" s="2"/>
      <c r="I29" s="41"/>
      <c r="J29" s="2"/>
      <c r="K29" s="2"/>
    </row>
    <row r="30" spans="1:16" x14ac:dyDescent="0.25">
      <c r="C30" s="2"/>
      <c r="D30" s="2"/>
      <c r="E30" s="2"/>
      <c r="F30" s="2"/>
      <c r="G30" s="2"/>
      <c r="H30" s="2"/>
      <c r="I30"/>
      <c r="J30" s="2"/>
      <c r="K30" s="2"/>
    </row>
    <row r="31" spans="1:16" x14ac:dyDescent="0.25">
      <c r="C31" s="2"/>
      <c r="D31" s="2"/>
      <c r="E31" s="2"/>
      <c r="F31" s="2"/>
      <c r="G31" s="2"/>
      <c r="H31" s="2"/>
      <c r="I31" s="41"/>
      <c r="J31" s="2"/>
      <c r="K31" s="2"/>
    </row>
    <row r="32" spans="1:16" x14ac:dyDescent="0.25">
      <c r="C32" s="2"/>
      <c r="D32" s="2"/>
      <c r="E32" s="2"/>
      <c r="F32" s="2"/>
      <c r="G32" s="2"/>
      <c r="H32" s="2"/>
      <c r="I32"/>
      <c r="J32" s="2"/>
      <c r="K32" s="2"/>
    </row>
    <row r="33" spans="3:11" x14ac:dyDescent="0.25">
      <c r="C33" s="2"/>
      <c r="D33" s="2"/>
      <c r="E33" s="2"/>
      <c r="F33" s="2"/>
      <c r="G33" s="2"/>
      <c r="H33" s="2"/>
      <c r="I33" s="41"/>
      <c r="J33" s="2"/>
      <c r="K33" s="2"/>
    </row>
    <row r="34" spans="3:11" x14ac:dyDescent="0.25">
      <c r="C34" s="2"/>
      <c r="D34" s="2"/>
      <c r="E34" s="2"/>
      <c r="F34" s="2"/>
      <c r="G34" s="2"/>
      <c r="H34" s="2"/>
      <c r="I34" s="41"/>
      <c r="J34" s="2"/>
      <c r="K34" s="2"/>
    </row>
    <row r="35" spans="3:11" x14ac:dyDescent="0.25">
      <c r="C35" s="2"/>
      <c r="D35" s="2"/>
      <c r="E35" s="2"/>
      <c r="F35" s="2"/>
      <c r="G35" s="2"/>
      <c r="H35" s="2"/>
      <c r="I35" s="41"/>
      <c r="J35" s="2"/>
      <c r="K35" s="2"/>
    </row>
    <row r="36" spans="3:11" x14ac:dyDescent="0.25">
      <c r="C36" s="2"/>
      <c r="D36" s="2"/>
      <c r="E36" s="2"/>
      <c r="F36" s="2"/>
      <c r="G36" s="2"/>
      <c r="H36" s="2"/>
      <c r="I36" s="41"/>
      <c r="J36" s="2"/>
      <c r="K36" s="2"/>
    </row>
    <row r="37" spans="3:11" x14ac:dyDescent="0.25">
      <c r="C37" s="2"/>
      <c r="D37" s="2"/>
      <c r="E37" s="2"/>
      <c r="F37" s="2"/>
      <c r="G37" s="2"/>
      <c r="H37" s="2"/>
      <c r="I37" s="41"/>
      <c r="J37" s="2"/>
      <c r="K37" s="2"/>
    </row>
    <row r="38" spans="3:11" x14ac:dyDescent="0.25">
      <c r="C38" s="2"/>
      <c r="D38" s="2"/>
      <c r="E38" s="2"/>
      <c r="F38" s="2"/>
      <c r="G38" s="2"/>
      <c r="H38" s="2"/>
      <c r="I38" s="41"/>
      <c r="J38" s="2"/>
      <c r="K38" s="2"/>
    </row>
  </sheetData>
  <mergeCells count="20">
    <mergeCell ref="A16:P16"/>
    <mergeCell ref="N1:N2"/>
    <mergeCell ref="O1:O2"/>
    <mergeCell ref="P1:P2"/>
    <mergeCell ref="A8:P8"/>
    <mergeCell ref="A9:P9"/>
    <mergeCell ref="A10:P10"/>
    <mergeCell ref="A11:P11"/>
    <mergeCell ref="A12:P12"/>
    <mergeCell ref="A13:P13"/>
    <mergeCell ref="A14:P14"/>
    <mergeCell ref="A15:P15"/>
    <mergeCell ref="A23:P23"/>
    <mergeCell ref="A24:P24"/>
    <mergeCell ref="A17:P17"/>
    <mergeCell ref="A18:P18"/>
    <mergeCell ref="A19:P19"/>
    <mergeCell ref="A20:P20"/>
    <mergeCell ref="A21:P21"/>
    <mergeCell ref="A22:P22"/>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workbookViewId="0">
      <selection activeCell="E12" sqref="E12"/>
    </sheetView>
  </sheetViews>
  <sheetFormatPr defaultRowHeight="15" x14ac:dyDescent="0.25"/>
  <cols>
    <col min="1" max="1" width="19.28515625" customWidth="1"/>
    <col min="2" max="2" width="12.7109375" customWidth="1"/>
    <col min="3" max="3" width="13" customWidth="1"/>
    <col min="4" max="4" width="13.5703125" style="17" customWidth="1"/>
    <col min="5" max="5" width="15" customWidth="1"/>
    <col min="6" max="6" width="14.7109375" customWidth="1"/>
    <col min="7" max="7" width="15.7109375" customWidth="1"/>
    <col min="8" max="8" width="10.7109375" customWidth="1"/>
  </cols>
  <sheetData>
    <row r="1" spans="1:20" ht="25.9" x14ac:dyDescent="0.6">
      <c r="A1" s="123" t="s">
        <v>78</v>
      </c>
      <c r="B1" s="123"/>
      <c r="C1" s="123"/>
      <c r="D1" s="123"/>
      <c r="E1" s="123"/>
      <c r="F1" s="107"/>
      <c r="G1" s="107"/>
      <c r="H1" s="107"/>
      <c r="I1" s="1"/>
      <c r="J1" s="1"/>
      <c r="K1" s="2"/>
      <c r="L1" s="2"/>
      <c r="M1" s="2"/>
      <c r="N1" s="2"/>
      <c r="O1" s="2"/>
      <c r="P1" s="2"/>
      <c r="Q1" s="2"/>
      <c r="R1" s="2"/>
      <c r="S1" s="2"/>
      <c r="T1" s="2"/>
    </row>
    <row r="2" spans="1:20" ht="25.9" x14ac:dyDescent="0.6">
      <c r="A2" s="123" t="s">
        <v>74</v>
      </c>
      <c r="B2" s="123"/>
      <c r="C2" s="123"/>
      <c r="D2" s="123"/>
      <c r="E2" s="123"/>
      <c r="F2" s="107"/>
      <c r="G2" s="107"/>
      <c r="I2" s="1"/>
      <c r="J2" s="1"/>
      <c r="K2" s="2"/>
      <c r="L2" s="2"/>
      <c r="M2" s="2"/>
      <c r="N2" s="2"/>
      <c r="O2" s="2"/>
      <c r="P2" s="2"/>
      <c r="Q2" s="2"/>
      <c r="R2" s="2"/>
      <c r="S2" s="2"/>
      <c r="T2" s="2"/>
    </row>
    <row r="3" spans="1:20" s="44" customFormat="1" ht="18" x14ac:dyDescent="0.35">
      <c r="A3" s="42" t="s">
        <v>2</v>
      </c>
      <c r="B3" s="129" t="s">
        <v>79</v>
      </c>
      <c r="C3" s="129"/>
      <c r="D3" s="129"/>
      <c r="E3" s="43"/>
      <c r="F3" s="43"/>
    </row>
    <row r="4" spans="1:20" s="44" customFormat="1" ht="38.450000000000003" customHeight="1" x14ac:dyDescent="0.35">
      <c r="A4" s="42" t="s">
        <v>75</v>
      </c>
      <c r="B4" s="130" t="s">
        <v>80</v>
      </c>
      <c r="C4" s="130"/>
      <c r="D4" s="130"/>
      <c r="E4" s="42"/>
      <c r="F4" s="45"/>
      <c r="G4" s="128"/>
      <c r="H4" s="128"/>
    </row>
    <row r="5" spans="1:20" s="44" customFormat="1" ht="36.6" customHeight="1" x14ac:dyDescent="0.35">
      <c r="B5" s="42" t="s">
        <v>76</v>
      </c>
      <c r="C5" s="45">
        <v>27.44</v>
      </c>
      <c r="D5" s="128" t="s">
        <v>81</v>
      </c>
      <c r="E5" s="128"/>
    </row>
    <row r="6" spans="1:20" s="44" customFormat="1" ht="18" x14ac:dyDescent="0.35">
      <c r="B6" s="44" t="s">
        <v>1</v>
      </c>
      <c r="D6" s="47"/>
      <c r="E6" s="44" t="s">
        <v>1</v>
      </c>
    </row>
    <row r="7" spans="1:20" s="44" customFormat="1" ht="52.9" thickBot="1" x14ac:dyDescent="0.4">
      <c r="A7" s="124" t="s">
        <v>77</v>
      </c>
      <c r="B7" s="125"/>
      <c r="C7" s="46" t="s">
        <v>9</v>
      </c>
      <c r="D7" s="46" t="s">
        <v>84</v>
      </c>
      <c r="E7" s="46" t="s">
        <v>137</v>
      </c>
      <c r="F7" s="103"/>
      <c r="G7" s="104"/>
      <c r="H7" s="104"/>
    </row>
    <row r="8" spans="1:20" s="50" customFormat="1" ht="36" customHeight="1" thickTop="1" x14ac:dyDescent="0.3">
      <c r="A8" s="126" t="s">
        <v>82</v>
      </c>
      <c r="B8" s="127"/>
      <c r="C8" s="48" t="s">
        <v>83</v>
      </c>
      <c r="D8" s="49">
        <v>21.42</v>
      </c>
      <c r="E8" s="49">
        <f>C5-D8</f>
        <v>6.02</v>
      </c>
      <c r="F8" s="105"/>
      <c r="G8" s="106"/>
      <c r="H8" s="106"/>
    </row>
    <row r="9" spans="1:20" s="44" customFormat="1" ht="36" x14ac:dyDescent="0.35">
      <c r="A9" s="121" t="s">
        <v>82</v>
      </c>
      <c r="B9" s="122"/>
      <c r="C9" s="52" t="s">
        <v>83</v>
      </c>
      <c r="D9" s="51">
        <v>20.32</v>
      </c>
      <c r="E9" s="51">
        <f>C5-D9</f>
        <v>7.120000000000001</v>
      </c>
      <c r="F9" s="105"/>
      <c r="G9" s="106"/>
      <c r="H9" s="106"/>
    </row>
    <row r="10" spans="1:20" s="44" customFormat="1" ht="36" x14ac:dyDescent="0.35">
      <c r="A10" s="121" t="s">
        <v>82</v>
      </c>
      <c r="B10" s="122"/>
      <c r="C10" s="52" t="s">
        <v>83</v>
      </c>
      <c r="D10" s="51">
        <v>20.32</v>
      </c>
      <c r="E10" s="51">
        <f>C5-D10</f>
        <v>7.120000000000001</v>
      </c>
      <c r="F10" s="105"/>
      <c r="G10" s="106"/>
      <c r="H10" s="106"/>
    </row>
    <row r="11" spans="1:20" s="44" customFormat="1" ht="36" x14ac:dyDescent="0.35">
      <c r="A11" s="121" t="s">
        <v>82</v>
      </c>
      <c r="B11" s="122"/>
      <c r="C11" s="52" t="s">
        <v>83</v>
      </c>
      <c r="D11" s="51">
        <v>20.32</v>
      </c>
      <c r="E11" s="51">
        <f>C5-D11</f>
        <v>7.120000000000001</v>
      </c>
      <c r="F11" s="105"/>
      <c r="G11" s="106"/>
      <c r="H11" s="106"/>
    </row>
    <row r="12" spans="1:20" s="44" customFormat="1" ht="18" x14ac:dyDescent="0.35">
      <c r="A12" s="121"/>
      <c r="B12" s="122"/>
      <c r="C12" s="52"/>
      <c r="D12" s="51"/>
      <c r="E12" s="51"/>
      <c r="F12" s="105"/>
      <c r="G12" s="106"/>
      <c r="H12" s="106"/>
    </row>
    <row r="13" spans="1:20" s="44" customFormat="1" ht="18" x14ac:dyDescent="0.35">
      <c r="A13" s="121"/>
      <c r="B13" s="122"/>
      <c r="C13" s="52"/>
      <c r="D13" s="51"/>
      <c r="E13" s="51"/>
      <c r="F13" s="105"/>
      <c r="G13" s="106"/>
      <c r="H13" s="106"/>
    </row>
    <row r="14" spans="1:20" s="44" customFormat="1" ht="18" x14ac:dyDescent="0.35">
      <c r="A14" s="121"/>
      <c r="B14" s="122"/>
      <c r="C14" s="52"/>
      <c r="D14" s="51"/>
      <c r="E14" s="51"/>
      <c r="F14" s="105"/>
      <c r="G14" s="106"/>
      <c r="H14" s="106"/>
    </row>
    <row r="15" spans="1:20" s="44" customFormat="1" ht="18.75" x14ac:dyDescent="0.3">
      <c r="A15" s="121"/>
      <c r="B15" s="122"/>
      <c r="C15" s="52"/>
      <c r="D15" s="51"/>
      <c r="E15" s="51"/>
      <c r="F15" s="105"/>
      <c r="G15" s="106"/>
      <c r="H15" s="106"/>
    </row>
    <row r="16" spans="1:20" s="44" customFormat="1" ht="18.75" x14ac:dyDescent="0.3">
      <c r="A16" s="121"/>
      <c r="B16" s="122"/>
      <c r="C16" s="52"/>
      <c r="D16" s="51"/>
      <c r="E16" s="51"/>
      <c r="F16" s="105"/>
      <c r="G16" s="106"/>
      <c r="H16" s="106"/>
    </row>
    <row r="17" spans="1:8" s="44" customFormat="1" ht="18.75" x14ac:dyDescent="0.3">
      <c r="A17" s="121"/>
      <c r="B17" s="122"/>
      <c r="C17" s="52"/>
      <c r="D17" s="51"/>
      <c r="E17" s="51"/>
      <c r="F17" s="105"/>
      <c r="G17" s="106"/>
      <c r="H17" s="106"/>
    </row>
    <row r="18" spans="1:8" s="44" customFormat="1" ht="18.75" x14ac:dyDescent="0.3">
      <c r="A18" s="121"/>
      <c r="B18" s="122"/>
      <c r="C18" s="52"/>
      <c r="D18" s="51"/>
      <c r="E18" s="51"/>
      <c r="F18" s="105"/>
      <c r="G18" s="106"/>
      <c r="H18" s="106"/>
    </row>
    <row r="19" spans="1:8" s="44" customFormat="1" ht="18.75" x14ac:dyDescent="0.3">
      <c r="A19" s="121"/>
      <c r="B19" s="122"/>
      <c r="C19" s="52"/>
      <c r="D19" s="51"/>
      <c r="E19" s="51"/>
      <c r="F19" s="105"/>
      <c r="G19" s="106"/>
      <c r="H19" s="106"/>
    </row>
  </sheetData>
  <mergeCells count="19">
    <mergeCell ref="B3:D3"/>
    <mergeCell ref="B4:D4"/>
    <mergeCell ref="G4:H4"/>
    <mergeCell ref="A17:B17"/>
    <mergeCell ref="A18:B18"/>
    <mergeCell ref="A19:B19"/>
    <mergeCell ref="A1:E1"/>
    <mergeCell ref="A2:E2"/>
    <mergeCell ref="A12:B12"/>
    <mergeCell ref="A13:B13"/>
    <mergeCell ref="A14:B14"/>
    <mergeCell ref="A15:B15"/>
    <mergeCell ref="A16:B16"/>
    <mergeCell ref="A7:B7"/>
    <mergeCell ref="A8:B8"/>
    <mergeCell ref="A9:B9"/>
    <mergeCell ref="A10:B10"/>
    <mergeCell ref="A11:B11"/>
    <mergeCell ref="D5: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zoomScaleNormal="100" workbookViewId="0">
      <selection sqref="A1:I40"/>
    </sheetView>
  </sheetViews>
  <sheetFormatPr defaultColWidth="10" defaultRowHeight="15.75" x14ac:dyDescent="0.25"/>
  <cols>
    <col min="1" max="1" width="9.7109375" style="2" customWidth="1"/>
    <col min="2" max="6" width="10" style="2"/>
    <col min="7" max="7" width="12.42578125" style="2" customWidth="1"/>
    <col min="8" max="8" width="10" style="2"/>
    <col min="9" max="9" width="12.85546875" style="2" customWidth="1"/>
    <col min="10" max="16384" width="10" style="2"/>
  </cols>
  <sheetData>
    <row r="1" spans="1:9" ht="16.149999999999999" thickTop="1" x14ac:dyDescent="0.3">
      <c r="A1" s="182" t="s">
        <v>131</v>
      </c>
      <c r="B1" s="183"/>
      <c r="C1" s="183"/>
      <c r="D1" s="58"/>
      <c r="E1" s="58"/>
      <c r="F1" s="169" t="s">
        <v>96</v>
      </c>
      <c r="G1" s="170"/>
      <c r="H1" s="171" t="s">
        <v>97</v>
      </c>
      <c r="I1" s="172"/>
    </row>
    <row r="2" spans="1:9" x14ac:dyDescent="0.25">
      <c r="A2" s="184" t="s">
        <v>132</v>
      </c>
      <c r="B2" s="185"/>
      <c r="C2" s="185"/>
      <c r="D2" s="59"/>
      <c r="E2" s="59"/>
      <c r="F2" s="173" t="s">
        <v>1</v>
      </c>
      <c r="G2" s="174"/>
      <c r="H2" s="177" t="s">
        <v>1</v>
      </c>
      <c r="I2" s="178"/>
    </row>
    <row r="3" spans="1:9" ht="16.5" thickBot="1" x14ac:dyDescent="0.3">
      <c r="A3" s="186" t="s">
        <v>133</v>
      </c>
      <c r="B3" s="187"/>
      <c r="C3" s="187"/>
      <c r="D3" s="102"/>
      <c r="E3" s="102"/>
      <c r="F3" s="175"/>
      <c r="G3" s="176"/>
      <c r="H3" s="179"/>
      <c r="I3" s="180"/>
    </row>
    <row r="4" spans="1:9" ht="16.149999999999999" thickTop="1" x14ac:dyDescent="0.3">
      <c r="A4" s="181" t="s">
        <v>98</v>
      </c>
      <c r="B4" s="181"/>
      <c r="C4" s="181"/>
      <c r="D4" s="181" t="s">
        <v>99</v>
      </c>
      <c r="E4" s="181"/>
      <c r="F4" s="181"/>
      <c r="G4" s="171" t="s">
        <v>100</v>
      </c>
      <c r="H4" s="134"/>
      <c r="I4" s="172"/>
    </row>
    <row r="5" spans="1:9" ht="16.149999999999999" thickBot="1" x14ac:dyDescent="0.35">
      <c r="A5" s="162"/>
      <c r="B5" s="162"/>
      <c r="C5" s="162"/>
      <c r="D5" s="162" t="s">
        <v>1</v>
      </c>
      <c r="E5" s="162"/>
      <c r="F5" s="162"/>
      <c r="G5" s="163" t="s">
        <v>1</v>
      </c>
      <c r="H5" s="164"/>
      <c r="I5" s="165"/>
    </row>
    <row r="6" spans="1:9" ht="15.6" x14ac:dyDescent="0.3">
      <c r="A6" s="166" t="s">
        <v>101</v>
      </c>
      <c r="B6" s="167"/>
      <c r="C6" s="60" t="s">
        <v>102</v>
      </c>
      <c r="D6" s="168" t="s">
        <v>103</v>
      </c>
      <c r="E6" s="167"/>
      <c r="F6" s="60" t="s">
        <v>102</v>
      </c>
      <c r="G6" s="168" t="s">
        <v>104</v>
      </c>
      <c r="H6" s="167"/>
      <c r="I6" s="61" t="s">
        <v>102</v>
      </c>
    </row>
    <row r="7" spans="1:9" ht="16.149999999999999" thickBot="1" x14ac:dyDescent="0.35">
      <c r="A7" s="153" t="s">
        <v>1</v>
      </c>
      <c r="B7" s="136"/>
      <c r="C7" s="62" t="s">
        <v>1</v>
      </c>
      <c r="D7" s="154"/>
      <c r="E7" s="136"/>
      <c r="F7" s="62" t="s">
        <v>1</v>
      </c>
      <c r="G7" s="155" t="s">
        <v>1</v>
      </c>
      <c r="H7" s="136"/>
      <c r="I7" s="63" t="s">
        <v>1</v>
      </c>
    </row>
    <row r="8" spans="1:9" ht="16.899999999999999" thickTop="1" thickBot="1" x14ac:dyDescent="0.35">
      <c r="A8" s="146" t="s">
        <v>105</v>
      </c>
      <c r="B8" s="147"/>
      <c r="C8" s="147"/>
      <c r="D8" s="147"/>
      <c r="E8" s="147"/>
      <c r="F8" s="147"/>
      <c r="G8" s="147"/>
      <c r="H8" s="147"/>
      <c r="I8" s="148"/>
    </row>
    <row r="9" spans="1:9" ht="16.149999999999999" thickTop="1" x14ac:dyDescent="0.3">
      <c r="A9" s="64" t="s">
        <v>106</v>
      </c>
      <c r="B9" s="65" t="s">
        <v>107</v>
      </c>
      <c r="C9" s="156" t="s">
        <v>108</v>
      </c>
      <c r="D9" s="157"/>
      <c r="E9" s="65" t="s">
        <v>109</v>
      </c>
      <c r="F9" s="156" t="s">
        <v>110</v>
      </c>
      <c r="G9" s="157"/>
      <c r="H9" s="65" t="s">
        <v>111</v>
      </c>
      <c r="I9" s="66" t="s">
        <v>112</v>
      </c>
    </row>
    <row r="10" spans="1:9" ht="16.149999999999999" thickBot="1" x14ac:dyDescent="0.35">
      <c r="A10" s="67" t="s">
        <v>113</v>
      </c>
      <c r="B10" s="68" t="s">
        <v>114</v>
      </c>
      <c r="C10" s="158" t="s">
        <v>115</v>
      </c>
      <c r="D10" s="159"/>
      <c r="E10" s="68" t="s">
        <v>116</v>
      </c>
      <c r="F10" s="158" t="s">
        <v>117</v>
      </c>
      <c r="G10" s="159"/>
      <c r="H10" s="68" t="s">
        <v>118</v>
      </c>
      <c r="I10" s="69" t="s">
        <v>119</v>
      </c>
    </row>
    <row r="11" spans="1:9" ht="15.6" x14ac:dyDescent="0.3">
      <c r="A11" s="70" t="s">
        <v>1</v>
      </c>
      <c r="B11" s="71" t="s">
        <v>1</v>
      </c>
      <c r="C11" s="160" t="s">
        <v>1</v>
      </c>
      <c r="D11" s="160"/>
      <c r="E11" s="71" t="s">
        <v>1</v>
      </c>
      <c r="F11" s="72"/>
      <c r="G11" s="72"/>
      <c r="H11" s="73"/>
      <c r="I11" s="74">
        <f>SUM(F11*H11)</f>
        <v>0</v>
      </c>
    </row>
    <row r="12" spans="1:9" ht="15.6" x14ac:dyDescent="0.3">
      <c r="A12" s="75" t="s">
        <v>1</v>
      </c>
      <c r="B12" s="76" t="s">
        <v>1</v>
      </c>
      <c r="C12" s="138" t="s">
        <v>1</v>
      </c>
      <c r="D12" s="138"/>
      <c r="E12" s="76" t="s">
        <v>1</v>
      </c>
      <c r="F12" s="77"/>
      <c r="G12" s="77"/>
      <c r="H12" s="78"/>
      <c r="I12" s="79">
        <f>SUM(F12*H12)</f>
        <v>0</v>
      </c>
    </row>
    <row r="13" spans="1:9" ht="16.149999999999999" thickBot="1" x14ac:dyDescent="0.35">
      <c r="A13" s="80" t="s">
        <v>1</v>
      </c>
      <c r="B13" s="81" t="s">
        <v>1</v>
      </c>
      <c r="C13" s="161" t="s">
        <v>1</v>
      </c>
      <c r="D13" s="161"/>
      <c r="E13" s="81" t="s">
        <v>1</v>
      </c>
      <c r="F13" s="82"/>
      <c r="G13" s="82"/>
      <c r="H13" s="83"/>
      <c r="I13" s="84">
        <f>SUM(F13*H13)</f>
        <v>0</v>
      </c>
    </row>
    <row r="14" spans="1:9" ht="16.899999999999999" thickTop="1" thickBot="1" x14ac:dyDescent="0.35">
      <c r="A14" s="143" t="s">
        <v>136</v>
      </c>
      <c r="B14" s="144"/>
      <c r="C14" s="144"/>
      <c r="D14" s="144"/>
      <c r="E14" s="144"/>
      <c r="F14" s="144"/>
      <c r="G14" s="144"/>
      <c r="H14" s="145"/>
      <c r="I14" s="85">
        <f>SUM(I11:I13)</f>
        <v>0</v>
      </c>
    </row>
    <row r="15" spans="1:9" ht="16.899999999999999" thickTop="1" thickBot="1" x14ac:dyDescent="0.35">
      <c r="A15" s="146" t="s">
        <v>120</v>
      </c>
      <c r="B15" s="147"/>
      <c r="C15" s="147"/>
      <c r="D15" s="147"/>
      <c r="E15" s="147"/>
      <c r="F15" s="147"/>
      <c r="G15" s="147"/>
      <c r="H15" s="147"/>
      <c r="I15" s="148"/>
    </row>
    <row r="16" spans="1:9" ht="16.149999999999999" thickTop="1" x14ac:dyDescent="0.3">
      <c r="A16" s="64" t="s">
        <v>106</v>
      </c>
      <c r="B16" s="149" t="s">
        <v>120</v>
      </c>
      <c r="C16" s="149"/>
      <c r="D16" s="149"/>
      <c r="E16" s="149" t="s">
        <v>120</v>
      </c>
      <c r="F16" s="149"/>
      <c r="G16" s="65" t="s">
        <v>121</v>
      </c>
      <c r="H16" s="65" t="s">
        <v>111</v>
      </c>
      <c r="I16" s="66" t="s">
        <v>112</v>
      </c>
    </row>
    <row r="17" spans="1:9" ht="16.149999999999999" thickBot="1" x14ac:dyDescent="0.35">
      <c r="A17" s="86" t="s">
        <v>113</v>
      </c>
      <c r="B17" s="151" t="s">
        <v>48</v>
      </c>
      <c r="C17" s="151"/>
      <c r="D17" s="151"/>
      <c r="E17" s="151" t="s">
        <v>116</v>
      </c>
      <c r="F17" s="151"/>
      <c r="G17" s="68" t="s">
        <v>122</v>
      </c>
      <c r="H17" s="68" t="s">
        <v>123</v>
      </c>
      <c r="I17" s="69" t="s">
        <v>119</v>
      </c>
    </row>
    <row r="18" spans="1:9" ht="15.6" x14ac:dyDescent="0.3">
      <c r="A18" s="87" t="s">
        <v>1</v>
      </c>
      <c r="B18" s="152" t="s">
        <v>1</v>
      </c>
      <c r="C18" s="152"/>
      <c r="D18" s="152"/>
      <c r="E18" s="152" t="s">
        <v>1</v>
      </c>
      <c r="F18" s="152"/>
      <c r="G18" s="88"/>
      <c r="H18" s="89"/>
      <c r="I18" s="90">
        <f t="shared" ref="I18:I26" si="0">SUM(G18*H18)</f>
        <v>0</v>
      </c>
    </row>
    <row r="19" spans="1:9" ht="15.6" x14ac:dyDescent="0.3">
      <c r="A19" s="87" t="s">
        <v>1</v>
      </c>
      <c r="B19" s="137" t="s">
        <v>1</v>
      </c>
      <c r="C19" s="137"/>
      <c r="D19" s="137"/>
      <c r="E19" s="137" t="s">
        <v>1</v>
      </c>
      <c r="F19" s="137"/>
      <c r="G19" s="91"/>
      <c r="H19" s="92"/>
      <c r="I19" s="93">
        <f t="shared" si="0"/>
        <v>0</v>
      </c>
    </row>
    <row r="20" spans="1:9" ht="15.6" x14ac:dyDescent="0.3">
      <c r="A20" s="87" t="s">
        <v>1</v>
      </c>
      <c r="B20" s="137" t="s">
        <v>1</v>
      </c>
      <c r="C20" s="137"/>
      <c r="D20" s="137"/>
      <c r="E20" s="137" t="s">
        <v>1</v>
      </c>
      <c r="F20" s="137"/>
      <c r="G20" s="91"/>
      <c r="H20" s="92"/>
      <c r="I20" s="93">
        <f t="shared" si="0"/>
        <v>0</v>
      </c>
    </row>
    <row r="21" spans="1:9" ht="15.6" x14ac:dyDescent="0.3">
      <c r="A21" s="87" t="s">
        <v>1</v>
      </c>
      <c r="B21" s="137" t="s">
        <v>1</v>
      </c>
      <c r="C21" s="137"/>
      <c r="D21" s="137"/>
      <c r="E21" s="137" t="s">
        <v>1</v>
      </c>
      <c r="F21" s="137"/>
      <c r="G21" s="91"/>
      <c r="H21" s="92"/>
      <c r="I21" s="93">
        <f>SUM(G21*H21)</f>
        <v>0</v>
      </c>
    </row>
    <row r="22" spans="1:9" ht="15.6" x14ac:dyDescent="0.3">
      <c r="A22" s="87" t="s">
        <v>1</v>
      </c>
      <c r="B22" s="137" t="s">
        <v>1</v>
      </c>
      <c r="C22" s="137"/>
      <c r="D22" s="137"/>
      <c r="E22" s="137" t="s">
        <v>1</v>
      </c>
      <c r="F22" s="137"/>
      <c r="G22" s="91"/>
      <c r="H22" s="92"/>
      <c r="I22" s="93">
        <f>SUM(G22*H22)</f>
        <v>0</v>
      </c>
    </row>
    <row r="23" spans="1:9" ht="15.6" x14ac:dyDescent="0.3">
      <c r="A23" s="87" t="s">
        <v>1</v>
      </c>
      <c r="B23" s="137" t="s">
        <v>1</v>
      </c>
      <c r="C23" s="137"/>
      <c r="D23" s="137"/>
      <c r="E23" s="137" t="s">
        <v>1</v>
      </c>
      <c r="F23" s="137"/>
      <c r="G23" s="91"/>
      <c r="H23" s="92"/>
      <c r="I23" s="93">
        <f>SUM(G23*H23)</f>
        <v>0</v>
      </c>
    </row>
    <row r="24" spans="1:9" ht="15.6" x14ac:dyDescent="0.3">
      <c r="A24" s="87" t="s">
        <v>1</v>
      </c>
      <c r="B24" s="137" t="s">
        <v>1</v>
      </c>
      <c r="C24" s="137"/>
      <c r="D24" s="137"/>
      <c r="E24" s="137" t="s">
        <v>1</v>
      </c>
      <c r="F24" s="137"/>
      <c r="G24" s="91"/>
      <c r="H24" s="92"/>
      <c r="I24" s="93">
        <f>SUM(G24*H24)</f>
        <v>0</v>
      </c>
    </row>
    <row r="25" spans="1:9" ht="15.6" x14ac:dyDescent="0.3">
      <c r="A25" s="87" t="s">
        <v>1</v>
      </c>
      <c r="B25" s="137" t="s">
        <v>1</v>
      </c>
      <c r="C25" s="137"/>
      <c r="D25" s="137"/>
      <c r="E25" s="137" t="s">
        <v>1</v>
      </c>
      <c r="F25" s="137"/>
      <c r="G25" s="91"/>
      <c r="H25" s="92"/>
      <c r="I25" s="93">
        <f>SUM(G25*H25)</f>
        <v>0</v>
      </c>
    </row>
    <row r="26" spans="1:9" ht="16.149999999999999" thickBot="1" x14ac:dyDescent="0.35">
      <c r="A26" s="94"/>
      <c r="B26" s="142"/>
      <c r="C26" s="142"/>
      <c r="D26" s="142"/>
      <c r="E26" s="142"/>
      <c r="F26" s="142"/>
      <c r="G26" s="95"/>
      <c r="H26" s="96"/>
      <c r="I26" s="97">
        <f t="shared" si="0"/>
        <v>0</v>
      </c>
    </row>
    <row r="27" spans="1:9" ht="16.899999999999999" thickTop="1" thickBot="1" x14ac:dyDescent="0.35">
      <c r="A27" s="143" t="s">
        <v>124</v>
      </c>
      <c r="B27" s="144"/>
      <c r="C27" s="144"/>
      <c r="D27" s="144"/>
      <c r="E27" s="144"/>
      <c r="F27" s="144"/>
      <c r="G27" s="144"/>
      <c r="H27" s="145"/>
      <c r="I27" s="98">
        <f>SUM(I18:I26)</f>
        <v>0</v>
      </c>
    </row>
    <row r="28" spans="1:9" ht="17.25" thickTop="1" thickBot="1" x14ac:dyDescent="0.3">
      <c r="A28" s="146" t="s">
        <v>125</v>
      </c>
      <c r="B28" s="147"/>
      <c r="C28" s="147"/>
      <c r="D28" s="147"/>
      <c r="E28" s="147"/>
      <c r="F28" s="147"/>
      <c r="G28" s="147"/>
      <c r="H28" s="147"/>
      <c r="I28" s="148"/>
    </row>
    <row r="29" spans="1:9" ht="16.5" thickTop="1" x14ac:dyDescent="0.25">
      <c r="A29" s="64" t="s">
        <v>106</v>
      </c>
      <c r="B29" s="149" t="s">
        <v>126</v>
      </c>
      <c r="C29" s="149"/>
      <c r="D29" s="149"/>
      <c r="E29" s="149"/>
      <c r="F29" s="149"/>
      <c r="G29" s="65" t="s">
        <v>127</v>
      </c>
      <c r="H29" s="65" t="s">
        <v>111</v>
      </c>
      <c r="I29" s="66" t="s">
        <v>112</v>
      </c>
    </row>
    <row r="30" spans="1:9" x14ac:dyDescent="0.25">
      <c r="A30" s="86" t="s">
        <v>113</v>
      </c>
      <c r="B30" s="150"/>
      <c r="C30" s="150"/>
      <c r="D30" s="150"/>
      <c r="E30" s="150"/>
      <c r="F30" s="150"/>
      <c r="G30" s="99"/>
      <c r="H30" s="99" t="s">
        <v>118</v>
      </c>
      <c r="I30" s="100" t="s">
        <v>119</v>
      </c>
    </row>
    <row r="31" spans="1:9" x14ac:dyDescent="0.25">
      <c r="A31" s="75"/>
      <c r="B31" s="138"/>
      <c r="C31" s="138"/>
      <c r="D31" s="138"/>
      <c r="E31" s="138"/>
      <c r="F31" s="138"/>
      <c r="G31" s="76">
        <v>0</v>
      </c>
      <c r="H31" s="92">
        <v>0</v>
      </c>
      <c r="I31" s="93">
        <f>SUM(G31*H31)</f>
        <v>0</v>
      </c>
    </row>
    <row r="32" spans="1:9" x14ac:dyDescent="0.25">
      <c r="A32" s="75" t="s">
        <v>1</v>
      </c>
      <c r="B32" s="138" t="s">
        <v>1</v>
      </c>
      <c r="C32" s="138"/>
      <c r="D32" s="138"/>
      <c r="E32" s="138"/>
      <c r="F32" s="138"/>
      <c r="G32" s="76">
        <v>0</v>
      </c>
      <c r="H32" s="92">
        <v>0</v>
      </c>
      <c r="I32" s="93">
        <f>SUM(G32*H32)</f>
        <v>0</v>
      </c>
    </row>
    <row r="33" spans="1:9" x14ac:dyDescent="0.25">
      <c r="A33" s="75" t="s">
        <v>1</v>
      </c>
      <c r="B33" s="138" t="s">
        <v>1</v>
      </c>
      <c r="C33" s="138"/>
      <c r="D33" s="138"/>
      <c r="E33" s="138"/>
      <c r="F33" s="138"/>
      <c r="G33" s="76">
        <v>0</v>
      </c>
      <c r="H33" s="92">
        <v>0</v>
      </c>
      <c r="I33" s="93">
        <f>SUM(G33*H33)</f>
        <v>0</v>
      </c>
    </row>
    <row r="34" spans="1:9" ht="16.5" thickBot="1" x14ac:dyDescent="0.3">
      <c r="A34" s="139" t="s">
        <v>128</v>
      </c>
      <c r="B34" s="140"/>
      <c r="C34" s="140"/>
      <c r="D34" s="140"/>
      <c r="E34" s="140"/>
      <c r="F34" s="140"/>
      <c r="G34" s="140"/>
      <c r="H34" s="141"/>
      <c r="I34" s="101">
        <f>SUM(I31:I33)</f>
        <v>0</v>
      </c>
    </row>
    <row r="35" spans="1:9" ht="20.25" thickTop="1" thickBot="1" x14ac:dyDescent="0.35">
      <c r="A35" s="131" t="s">
        <v>129</v>
      </c>
      <c r="B35" s="132"/>
      <c r="C35" s="132"/>
      <c r="D35" s="132"/>
      <c r="E35" s="132"/>
      <c r="F35" s="132"/>
      <c r="G35" s="132"/>
      <c r="H35" s="133"/>
      <c r="I35" s="85">
        <f>SUM(I14+I27+I34)</f>
        <v>0</v>
      </c>
    </row>
    <row r="36" spans="1:9" ht="16.5" thickTop="1" x14ac:dyDescent="0.25">
      <c r="F36" s="134" t="s">
        <v>130</v>
      </c>
      <c r="G36" s="134"/>
      <c r="H36" s="134"/>
      <c r="I36" s="134"/>
    </row>
    <row r="37" spans="1:9" x14ac:dyDescent="0.25">
      <c r="D37" s="59"/>
    </row>
    <row r="38" spans="1:9" ht="16.5" thickBot="1" x14ac:dyDescent="0.3">
      <c r="A38" s="135"/>
      <c r="B38" s="135"/>
      <c r="C38" s="135"/>
      <c r="D38" s="135"/>
      <c r="E38" s="135"/>
    </row>
    <row r="39" spans="1:9" x14ac:dyDescent="0.25">
      <c r="A39" s="136" t="s">
        <v>134</v>
      </c>
      <c r="B39" s="136"/>
      <c r="C39" s="136"/>
      <c r="D39" s="136"/>
      <c r="E39" s="136"/>
    </row>
    <row r="40" spans="1:9" x14ac:dyDescent="0.25">
      <c r="A40" s="115" t="s">
        <v>135</v>
      </c>
      <c r="B40" s="115"/>
      <c r="C40" s="115"/>
      <c r="D40" s="115"/>
      <c r="E40" s="115"/>
    </row>
  </sheetData>
  <mergeCells count="64">
    <mergeCell ref="F1:G1"/>
    <mergeCell ref="H1:I1"/>
    <mergeCell ref="F2:G3"/>
    <mergeCell ref="H2:I3"/>
    <mergeCell ref="A4:C4"/>
    <mergeCell ref="D4:F4"/>
    <mergeCell ref="G4:I4"/>
    <mergeCell ref="A1:C1"/>
    <mergeCell ref="A2:C2"/>
    <mergeCell ref="A3:C3"/>
    <mergeCell ref="A5:C5"/>
    <mergeCell ref="D5:F5"/>
    <mergeCell ref="G5:I5"/>
    <mergeCell ref="A6:B6"/>
    <mergeCell ref="D6:E6"/>
    <mergeCell ref="G6:H6"/>
    <mergeCell ref="A14:H14"/>
    <mergeCell ref="A7:B7"/>
    <mergeCell ref="D7:E7"/>
    <mergeCell ref="G7:H7"/>
    <mergeCell ref="A8:I8"/>
    <mergeCell ref="C9:D9"/>
    <mergeCell ref="F9:G9"/>
    <mergeCell ref="C10:D10"/>
    <mergeCell ref="F10:G10"/>
    <mergeCell ref="C11:D11"/>
    <mergeCell ref="C12:D12"/>
    <mergeCell ref="C13:D13"/>
    <mergeCell ref="E21:F21"/>
    <mergeCell ref="A15:I15"/>
    <mergeCell ref="B16:D16"/>
    <mergeCell ref="E16:F16"/>
    <mergeCell ref="B17:D17"/>
    <mergeCell ref="E17:F17"/>
    <mergeCell ref="B18:D18"/>
    <mergeCell ref="E18:F18"/>
    <mergeCell ref="B19:D19"/>
    <mergeCell ref="E19:F19"/>
    <mergeCell ref="B20:D20"/>
    <mergeCell ref="E20:F20"/>
    <mergeCell ref="B21:D21"/>
    <mergeCell ref="B31:F31"/>
    <mergeCell ref="B32:F32"/>
    <mergeCell ref="B33:F33"/>
    <mergeCell ref="A34:H34"/>
    <mergeCell ref="B25:D25"/>
    <mergeCell ref="E25:F25"/>
    <mergeCell ref="B26:D26"/>
    <mergeCell ref="E26:F26"/>
    <mergeCell ref="A27:H27"/>
    <mergeCell ref="A28:I28"/>
    <mergeCell ref="B29:F29"/>
    <mergeCell ref="B30:F30"/>
    <mergeCell ref="B22:D22"/>
    <mergeCell ref="E22:F22"/>
    <mergeCell ref="B23:D23"/>
    <mergeCell ref="E23:F23"/>
    <mergeCell ref="B24:D24"/>
    <mergeCell ref="E24:F24"/>
    <mergeCell ref="A35:H35"/>
    <mergeCell ref="F36:I36"/>
    <mergeCell ref="A38:E38"/>
    <mergeCell ref="A39:E39"/>
    <mergeCell ref="A40:E40"/>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Travel</vt:lpstr>
      <vt:lpstr>Personnel Hours</vt:lpstr>
      <vt:lpstr>Equipment Hours</vt:lpstr>
      <vt:lpstr>Time Card</vt:lpstr>
      <vt:lpstr>Personnel Rates</vt:lpstr>
      <vt:lpstr>Backfill</vt:lpstr>
      <vt:lpstr>INVOICE</vt:lpstr>
      <vt:lpstr>INVOICE!Print_Area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Dillahunty</dc:creator>
  <cp:lastModifiedBy>Rob Biscoe</cp:lastModifiedBy>
  <cp:lastPrinted>2013-02-13T23:08:27Z</cp:lastPrinted>
  <dcterms:created xsi:type="dcterms:W3CDTF">2013-01-31T20:19:55Z</dcterms:created>
  <dcterms:modified xsi:type="dcterms:W3CDTF">2013-04-08T15:45:37Z</dcterms:modified>
</cp:coreProperties>
</file>